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" i="1" l="1"/>
  <c r="K4" i="1"/>
  <c r="I8" i="1" l="1"/>
  <c r="J8" i="1"/>
  <c r="J16" i="1"/>
  <c r="I16" i="1"/>
  <c r="J15" i="1"/>
  <c r="I15" i="1"/>
  <c r="I14" i="1"/>
  <c r="J13" i="1"/>
  <c r="I13" i="1"/>
  <c r="J12" i="1"/>
  <c r="I12" i="1"/>
  <c r="J11" i="1"/>
  <c r="I11" i="1"/>
  <c r="J9" i="1"/>
  <c r="I9" i="1"/>
  <c r="J7" i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<sst xmlns="http://schemas.openxmlformats.org/spreadsheetml/2006/main" count="38" uniqueCount="26">
  <si>
    <t>№</t>
  </si>
  <si>
    <t>Этаж</t>
  </si>
  <si>
    <t xml:space="preserve">Внутр.площадь, м2 </t>
  </si>
  <si>
    <t>Терраса, м2</t>
  </si>
  <si>
    <t>Стоимость, EUR/м2</t>
  </si>
  <si>
    <t>Общая площадь, м2</t>
  </si>
  <si>
    <t>Статус</t>
  </si>
  <si>
    <t>1 подъезд</t>
  </si>
  <si>
    <t>1</t>
  </si>
  <si>
    <t>Продажа</t>
  </si>
  <si>
    <t>2</t>
  </si>
  <si>
    <t>4</t>
  </si>
  <si>
    <t>5</t>
  </si>
  <si>
    <t>9</t>
  </si>
  <si>
    <t>2 подъезд</t>
  </si>
  <si>
    <t>10</t>
  </si>
  <si>
    <t>13</t>
  </si>
  <si>
    <t>14</t>
  </si>
  <si>
    <t>17</t>
  </si>
  <si>
    <t>18</t>
  </si>
  <si>
    <t>19</t>
  </si>
  <si>
    <t>№  апарт.</t>
  </si>
  <si>
    <t>Резерв.</t>
  </si>
  <si>
    <t>6</t>
  </si>
  <si>
    <t>Сумма контракта без отделки, EUR</t>
  </si>
  <si>
    <t>Сумма контракта с отделкой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</si>
</sst>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8" xfId="0" applyFont="1" applyBorder="1"/>
    <xf numFmtId="49" fontId="1" fillId="4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4" fontId="1" fillId="3" borderId="7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0" fillId="0" borderId="0" xfId="0" applyFill="1"/>
    <xf numFmtId="0" fontId="3" fillId="0" borderId="14" xfId="0" applyFont="1" applyBorder="1"/>
    <xf numFmtId="49" fontId="1" fillId="4" borderId="7" xfId="0" applyNumberFormat="1" applyFont="1" applyFill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K4" sqref="K4"/>
    </sheetView>
  </sheetViews>
  <sheetFormatPr defaultRowHeight="15" x14ac:dyDescent="0.25"/>
  <cols>
    <col min="1" max="1" width="2.7109375" bestFit="1" customWidth="1"/>
    <col min="2" max="2" width="5.42578125" customWidth="1"/>
    <col min="3" max="3" width="7" customWidth="1"/>
    <col min="4" max="4" width="8.5703125" customWidth="1"/>
    <col min="6" max="6" width="5.5703125" customWidth="1"/>
    <col min="7" max="7" width="6.140625" customWidth="1"/>
    <col min="9" max="9" width="10.5703125" customWidth="1"/>
    <col min="10" max="11" width="13" customWidth="1"/>
  </cols>
  <sheetData>
    <row r="1" spans="1:13" ht="15.75" thickBot="1" x14ac:dyDescent="0.3"/>
    <row r="2" spans="1:13" s="6" customFormat="1" ht="51.75" customHeight="1" thickBot="1" x14ac:dyDescent="0.25">
      <c r="A2" s="1" t="s">
        <v>0</v>
      </c>
      <c r="B2" s="2" t="s">
        <v>1</v>
      </c>
      <c r="C2" s="1" t="s">
        <v>21</v>
      </c>
      <c r="D2" s="4" t="s">
        <v>2</v>
      </c>
      <c r="E2" s="3" t="s">
        <v>3</v>
      </c>
      <c r="F2" s="1" t="s">
        <v>3</v>
      </c>
      <c r="G2" s="4" t="s">
        <v>3</v>
      </c>
      <c r="H2" s="5" t="s">
        <v>4</v>
      </c>
      <c r="I2" s="5" t="s">
        <v>5</v>
      </c>
      <c r="J2" s="5" t="s">
        <v>24</v>
      </c>
      <c r="K2" s="5" t="s">
        <v>25</v>
      </c>
      <c r="L2" s="5" t="s">
        <v>6</v>
      </c>
    </row>
    <row r="3" spans="1:13" x14ac:dyDescent="0.25">
      <c r="A3" s="28" t="s">
        <v>7</v>
      </c>
      <c r="B3" s="29"/>
      <c r="C3" s="29"/>
      <c r="D3" s="30"/>
      <c r="E3" s="30"/>
      <c r="F3" s="30"/>
      <c r="G3" s="30"/>
      <c r="H3" s="30"/>
      <c r="I3" s="30"/>
      <c r="J3" s="30"/>
      <c r="K3" s="35"/>
      <c r="L3" s="31"/>
    </row>
    <row r="4" spans="1:13" ht="15" customHeight="1" x14ac:dyDescent="0.25">
      <c r="A4" s="7">
        <v>1</v>
      </c>
      <c r="B4" s="26">
        <v>2</v>
      </c>
      <c r="C4" s="8" t="s">
        <v>8</v>
      </c>
      <c r="D4" s="9">
        <v>49.1</v>
      </c>
      <c r="E4" s="9">
        <v>3.3</v>
      </c>
      <c r="F4" s="9"/>
      <c r="G4" s="9"/>
      <c r="H4" s="9">
        <v>3800</v>
      </c>
      <c r="I4" s="9">
        <f>SUM(D4,E4:G4)</f>
        <v>52.4</v>
      </c>
      <c r="J4" s="10">
        <f t="shared" ref="J4:J8" si="0">D4*H4</f>
        <v>186580</v>
      </c>
      <c r="K4" s="36">
        <f>J4+I4*450</f>
        <v>210160</v>
      </c>
      <c r="L4" s="11" t="s">
        <v>9</v>
      </c>
    </row>
    <row r="5" spans="1:13" ht="15" customHeight="1" x14ac:dyDescent="0.25">
      <c r="A5" s="7">
        <v>2</v>
      </c>
      <c r="B5" s="27"/>
      <c r="C5" s="12" t="s">
        <v>10</v>
      </c>
      <c r="D5" s="13">
        <v>75</v>
      </c>
      <c r="E5" s="9">
        <v>3.1</v>
      </c>
      <c r="F5" s="9"/>
      <c r="G5" s="9"/>
      <c r="H5" s="9">
        <v>3800</v>
      </c>
      <c r="I5" s="9">
        <f>SUM(D5,E5:G5)</f>
        <v>78.099999999999994</v>
      </c>
      <c r="J5" s="10">
        <f t="shared" si="0"/>
        <v>285000</v>
      </c>
      <c r="K5" s="36">
        <f>J5+I5*400</f>
        <v>316240</v>
      </c>
      <c r="L5" s="11" t="s">
        <v>9</v>
      </c>
    </row>
    <row r="6" spans="1:13" ht="15" customHeight="1" x14ac:dyDescent="0.25">
      <c r="A6" s="7">
        <v>4</v>
      </c>
      <c r="B6" s="27"/>
      <c r="C6" s="8" t="s">
        <v>11</v>
      </c>
      <c r="D6" s="9">
        <v>60.2</v>
      </c>
      <c r="E6" s="9"/>
      <c r="F6" s="9"/>
      <c r="G6" s="9"/>
      <c r="H6" s="9">
        <v>3800</v>
      </c>
      <c r="I6" s="9">
        <f>D6</f>
        <v>60.2</v>
      </c>
      <c r="J6" s="10">
        <f t="shared" si="0"/>
        <v>228760</v>
      </c>
      <c r="K6" s="36"/>
      <c r="L6" s="11" t="s">
        <v>9</v>
      </c>
    </row>
    <row r="7" spans="1:13" ht="15" customHeight="1" x14ac:dyDescent="0.25">
      <c r="A7" s="7">
        <v>5</v>
      </c>
      <c r="B7" s="29"/>
      <c r="C7" s="12" t="s">
        <v>12</v>
      </c>
      <c r="D7" s="13">
        <v>41.1</v>
      </c>
      <c r="E7" s="9">
        <v>4.3</v>
      </c>
      <c r="F7" s="9"/>
      <c r="G7" s="14"/>
      <c r="H7" s="9">
        <v>3800</v>
      </c>
      <c r="I7" s="9">
        <f t="shared" ref="I7:I11" si="1">SUM(D7,E7:G7)</f>
        <v>45.4</v>
      </c>
      <c r="J7" s="10">
        <f t="shared" si="0"/>
        <v>156180</v>
      </c>
      <c r="K7" s="36"/>
      <c r="L7" s="11" t="s">
        <v>9</v>
      </c>
    </row>
    <row r="8" spans="1:13" ht="15" customHeight="1" x14ac:dyDescent="0.25">
      <c r="A8" s="15"/>
      <c r="B8" s="26">
        <v>3</v>
      </c>
      <c r="C8" s="12" t="s">
        <v>23</v>
      </c>
      <c r="D8" s="9">
        <v>39.6</v>
      </c>
      <c r="E8" s="9">
        <v>9.1</v>
      </c>
      <c r="F8" s="9"/>
      <c r="G8" s="14"/>
      <c r="H8" s="9">
        <v>3800</v>
      </c>
      <c r="I8" s="9">
        <f t="shared" si="1"/>
        <v>48.7</v>
      </c>
      <c r="J8" s="10">
        <f t="shared" si="0"/>
        <v>150480</v>
      </c>
      <c r="K8" s="36"/>
      <c r="L8" s="11" t="s">
        <v>22</v>
      </c>
    </row>
    <row r="9" spans="1:13" ht="15.75" customHeight="1" thickBot="1" x14ac:dyDescent="0.3">
      <c r="A9" s="15">
        <v>9</v>
      </c>
      <c r="B9" s="27">
        <v>3</v>
      </c>
      <c r="C9" s="12" t="s">
        <v>13</v>
      </c>
      <c r="D9" s="13">
        <v>48.5</v>
      </c>
      <c r="E9" s="9"/>
      <c r="F9" s="14"/>
      <c r="G9" s="9"/>
      <c r="H9" s="9">
        <v>3800</v>
      </c>
      <c r="I9" s="9">
        <f t="shared" si="1"/>
        <v>48.5</v>
      </c>
      <c r="J9" s="10">
        <f>D9*H9</f>
        <v>184300</v>
      </c>
      <c r="K9" s="37"/>
      <c r="L9" s="17" t="s">
        <v>9</v>
      </c>
    </row>
    <row r="10" spans="1:13" ht="15.75" thickBot="1" x14ac:dyDescent="0.3">
      <c r="A10" s="32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3" ht="15" customHeight="1" x14ac:dyDescent="0.25">
      <c r="A11" s="7">
        <v>13</v>
      </c>
      <c r="B11" s="26">
        <v>2</v>
      </c>
      <c r="C11" s="8" t="s">
        <v>15</v>
      </c>
      <c r="D11" s="9">
        <v>115.5</v>
      </c>
      <c r="E11" s="9">
        <v>6.9</v>
      </c>
      <c r="F11" s="9">
        <v>1.5</v>
      </c>
      <c r="G11" s="9">
        <v>24</v>
      </c>
      <c r="H11" s="9">
        <v>3900</v>
      </c>
      <c r="I11" s="9">
        <f t="shared" si="1"/>
        <v>147.9</v>
      </c>
      <c r="J11" s="16">
        <f>D11*H11</f>
        <v>450450</v>
      </c>
      <c r="K11" s="37"/>
      <c r="L11" s="11" t="s">
        <v>9</v>
      </c>
    </row>
    <row r="12" spans="1:13" ht="15" customHeight="1" x14ac:dyDescent="0.25">
      <c r="A12" s="20">
        <v>11</v>
      </c>
      <c r="B12" s="27"/>
      <c r="C12" s="8" t="s">
        <v>16</v>
      </c>
      <c r="D12" s="9">
        <v>41.9</v>
      </c>
      <c r="E12" s="9">
        <v>10.3</v>
      </c>
      <c r="F12" s="9">
        <v>6.3</v>
      </c>
      <c r="G12" s="9"/>
      <c r="H12" s="9">
        <v>3900</v>
      </c>
      <c r="I12" s="9">
        <f t="shared" ref="I12:I16" si="2">SUM(D12,E12:G12)</f>
        <v>58.5</v>
      </c>
      <c r="J12" s="19">
        <f>D12*H12</f>
        <v>163410</v>
      </c>
      <c r="K12" s="36"/>
      <c r="L12" s="11" t="s">
        <v>22</v>
      </c>
      <c r="M12" s="21"/>
    </row>
    <row r="13" spans="1:13" ht="15" customHeight="1" x14ac:dyDescent="0.25">
      <c r="A13" s="7">
        <v>12</v>
      </c>
      <c r="B13" s="29"/>
      <c r="C13" s="8" t="s">
        <v>17</v>
      </c>
      <c r="D13" s="13">
        <v>50.1</v>
      </c>
      <c r="E13" s="13">
        <v>1.9</v>
      </c>
      <c r="F13" s="13"/>
      <c r="G13" s="13"/>
      <c r="H13" s="13">
        <v>3900</v>
      </c>
      <c r="I13" s="9">
        <f t="shared" si="2"/>
        <v>52</v>
      </c>
      <c r="J13" s="19">
        <f>D13*H13</f>
        <v>195390</v>
      </c>
      <c r="K13" s="36"/>
      <c r="L13" s="11" t="s">
        <v>9</v>
      </c>
    </row>
    <row r="14" spans="1:13" ht="15" customHeight="1" x14ac:dyDescent="0.25">
      <c r="A14" s="7">
        <v>24</v>
      </c>
      <c r="B14" s="27">
        <v>3</v>
      </c>
      <c r="C14" s="8" t="s">
        <v>18</v>
      </c>
      <c r="D14" s="13">
        <v>60.3</v>
      </c>
      <c r="E14" s="13">
        <v>10.7</v>
      </c>
      <c r="F14" s="13"/>
      <c r="G14" s="13"/>
      <c r="H14" s="13">
        <v>3900</v>
      </c>
      <c r="I14" s="9">
        <f t="shared" si="2"/>
        <v>71</v>
      </c>
      <c r="J14" s="19">
        <v>210000</v>
      </c>
      <c r="K14" s="36"/>
      <c r="L14" s="11" t="s">
        <v>22</v>
      </c>
    </row>
    <row r="15" spans="1:13" ht="15" customHeight="1" x14ac:dyDescent="0.25">
      <c r="A15" s="7">
        <v>20</v>
      </c>
      <c r="B15" s="27"/>
      <c r="C15" s="8" t="s">
        <v>19</v>
      </c>
      <c r="D15" s="13">
        <v>41.6</v>
      </c>
      <c r="E15" s="13">
        <v>6.3</v>
      </c>
      <c r="F15" s="13"/>
      <c r="G15" s="13"/>
      <c r="H15" s="13">
        <v>3800</v>
      </c>
      <c r="I15" s="9">
        <f t="shared" si="2"/>
        <v>47.9</v>
      </c>
      <c r="J15" s="19">
        <f>D15*H15</f>
        <v>158080</v>
      </c>
      <c r="K15" s="36"/>
      <c r="L15" s="11" t="s">
        <v>22</v>
      </c>
    </row>
    <row r="16" spans="1:13" ht="15" customHeight="1" x14ac:dyDescent="0.25">
      <c r="A16" s="22">
        <v>21</v>
      </c>
      <c r="B16" s="27"/>
      <c r="C16" s="23" t="s">
        <v>20</v>
      </c>
      <c r="D16" s="24">
        <v>46.7</v>
      </c>
      <c r="E16" s="24"/>
      <c r="F16" s="24"/>
      <c r="G16" s="24"/>
      <c r="H16" s="24">
        <v>3800</v>
      </c>
      <c r="I16" s="9">
        <f t="shared" si="2"/>
        <v>46.7</v>
      </c>
      <c r="J16" s="18">
        <f>D16*H16</f>
        <v>177460</v>
      </c>
      <c r="K16" s="37"/>
      <c r="L16" s="25" t="s">
        <v>9</v>
      </c>
    </row>
  </sheetData>
  <mergeCells count="6">
    <mergeCell ref="B14:B16"/>
    <mergeCell ref="B8:B9"/>
    <mergeCell ref="A3:L3"/>
    <mergeCell ref="B4:B7"/>
    <mergeCell ref="A10:L10"/>
    <mergeCell ref="B11:B13"/>
  </mergeCells>
  <pageMargins left="0.7" right="0.7" top="0.75" bottom="0.75" header="0.3" footer="0.3"/>
  <pageSetup paperSize="9" scale="87" orientation="portrait" r:id="rId1"/>
  <ignoredErrors>
    <ignoredError sqref="A5:G5 A16:G16 A14 C14:G14 A9 A6:G6 J6 L10:L11 C9:G9 L4:L6 A7:G7 A10:I10 L16 A4:G4 I4 I5 I9 I7 A13:G13 A11:G11 I11 A12:G12 I12 I13 I14 A15:G15 I15 I16 C8 L13 J10 J4 J5 L9 L7 J11 J12 J13 J14 J15 J16 J7 J9" numberStoredAsText="1"/>
    <ignoredError sqref="I6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Zanna</dc:creator>
  <cp:lastModifiedBy>Marina Uljanova</cp:lastModifiedBy>
  <cp:lastPrinted>2014-02-12T09:32:51Z</cp:lastPrinted>
  <dcterms:created xsi:type="dcterms:W3CDTF">2013-12-11T10:04:34Z</dcterms:created>
  <dcterms:modified xsi:type="dcterms:W3CDTF">2014-02-12T10:59:29Z</dcterms:modified>
</cp:coreProperties>
</file>