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leg\Desktop\Сайт-модернизация-этап-3\Зарубежные партнёры\Италия\Лиза\Вилла-7\"/>
    </mc:Choice>
  </mc:AlternateContent>
  <bookViews>
    <workbookView xWindow="765" yWindow="465" windowWidth="28035" windowHeight="1642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I13" i="1" l="1"/>
  <c r="AG7" i="1" l="1"/>
  <c r="AG8" i="1"/>
  <c r="AG9" i="1"/>
  <c r="AG10" i="1"/>
  <c r="AG11" i="1"/>
  <c r="AG12" i="1"/>
  <c r="AG6" i="1"/>
  <c r="AE4" i="1"/>
  <c r="AE6" i="1" s="1"/>
  <c r="AE7" i="1" s="1"/>
  <c r="AE8" i="1" s="1"/>
  <c r="AE9" i="1" s="1"/>
  <c r="AE10" i="1" s="1"/>
  <c r="AE11" i="1" s="1"/>
  <c r="AE12" i="1" s="1"/>
  <c r="AA7" i="1"/>
  <c r="AA8" i="1"/>
  <c r="AA9" i="1"/>
  <c r="AA10" i="1"/>
  <c r="AA11" i="1"/>
  <c r="AA12" i="1"/>
  <c r="AA6" i="1"/>
  <c r="V7" i="1"/>
  <c r="V8" i="1"/>
  <c r="V9" i="1"/>
  <c r="V6" i="1"/>
  <c r="Q7" i="1"/>
  <c r="Q8" i="1"/>
  <c r="Q9" i="1"/>
  <c r="Q10" i="1"/>
  <c r="Q11" i="1"/>
  <c r="Q12" i="1"/>
  <c r="Q6" i="1"/>
  <c r="L9" i="1"/>
  <c r="L10" i="1"/>
  <c r="L11" i="1"/>
  <c r="L12" i="1"/>
  <c r="L6" i="1"/>
  <c r="G7" i="1"/>
  <c r="G8" i="1"/>
  <c r="G9" i="1"/>
  <c r="G10" i="1"/>
  <c r="G11" i="1"/>
  <c r="G12" i="1"/>
  <c r="G6" i="1"/>
</calcChain>
</file>

<file path=xl/sharedStrings.xml><?xml version="1.0" encoding="utf-8"?>
<sst xmlns="http://schemas.openxmlformats.org/spreadsheetml/2006/main" count="136" uniqueCount="31">
  <si>
    <t>APPARTAMENTO 1</t>
  </si>
  <si>
    <t>APPARTAMENTO 2</t>
  </si>
  <si>
    <t>APPARTAMENTO 3</t>
  </si>
  <si>
    <t>APPARTAMENTO 4</t>
  </si>
  <si>
    <t>APPARTAMENTO 5</t>
  </si>
  <si>
    <t>APPARTAMENTO 6</t>
  </si>
  <si>
    <t>APPARTAMENTO 7</t>
  </si>
  <si>
    <t>UNITA' IMMOBILIARI</t>
  </si>
  <si>
    <t>SUP REALE</t>
  </si>
  <si>
    <t>SUP. PERFEZ.</t>
  </si>
  <si>
    <t>% VAL.</t>
  </si>
  <si>
    <t>mq</t>
  </si>
  <si>
    <t xml:space="preserve"> P T</t>
  </si>
  <si>
    <t>P1</t>
  </si>
  <si>
    <t>P2</t>
  </si>
  <si>
    <t>/</t>
  </si>
  <si>
    <t>SUP.</t>
  </si>
  <si>
    <t>N.</t>
  </si>
  <si>
    <t>% VAL.50</t>
  </si>
  <si>
    <t>cad</t>
  </si>
  <si>
    <t>Tabella superfici appartamenti in via Ghidina</t>
  </si>
  <si>
    <t>euro</t>
  </si>
  <si>
    <t>SUPERFICI APPARTAMENTI (площадь апартаментов)</t>
  </si>
  <si>
    <t>TERRAZZE COPERTE (крытые террасы)</t>
  </si>
  <si>
    <t>TERRAZZE SCOPERTE (неоткрытые террасы)</t>
  </si>
  <si>
    <t>GIARDINI PRIVATI         (частные сады)</t>
  </si>
  <si>
    <t>POSTI AUTO PRIVATI (частные парковки)</t>
  </si>
  <si>
    <t>SUP.COMMERCIALE (общая площадь)</t>
  </si>
  <si>
    <t>AREE ESTERNE COMUNI (часть общей территории)</t>
  </si>
  <si>
    <t xml:space="preserve">Весь проект целиком: </t>
  </si>
  <si>
    <t>PREZZO (цена)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</si>
</sst>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2"/>
      <color theme="1"/>
      <name val="Century Gothic"/>
      <family val="1"/>
    </font>
    <font>
      <sz val="14"/>
      <color theme="1"/>
      <name val="Century Gothic"/>
      <family val="1"/>
    </font>
    <font>
      <b/>
      <sz val="12"/>
      <color theme="1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tabSelected="1" workbookViewId="0">
      <selection activeCell="H15" sqref="H15"/>
    </sheetView>
  </sheetViews>
  <sheetFormatPr defaultColWidth="11" defaultRowHeight="15.75" x14ac:dyDescent="0.25"/>
  <cols>
    <col min="1" max="1" width="6" customWidth="1"/>
    <col min="4" max="4" width="9.875" style="4" customWidth="1"/>
    <col min="5" max="5" width="3.875" style="4" customWidth="1"/>
    <col min="6" max="6" width="7.875" style="4" customWidth="1"/>
    <col min="7" max="7" width="8.125" style="4" customWidth="1"/>
    <col min="8" max="8" width="3.875" style="4" customWidth="1"/>
    <col min="9" max="9" width="8" customWidth="1"/>
    <col min="10" max="10" width="3.5" customWidth="1"/>
    <col min="11" max="11" width="6" customWidth="1"/>
    <col min="12" max="12" width="7.125" customWidth="1"/>
    <col min="13" max="13" width="3.5" customWidth="1"/>
    <col min="14" max="14" width="9.875" customWidth="1"/>
    <col min="15" max="15" width="3.125" customWidth="1"/>
    <col min="16" max="16" width="6.125" customWidth="1"/>
    <col min="17" max="17" width="9.875" customWidth="1"/>
    <col min="18" max="18" width="3.5" customWidth="1"/>
    <col min="19" max="19" width="9.875" customWidth="1"/>
    <col min="20" max="20" width="3.5" customWidth="1"/>
    <col min="21" max="21" width="6.375" customWidth="1"/>
    <col min="22" max="22" width="8" customWidth="1"/>
    <col min="23" max="23" width="3.5" customWidth="1"/>
    <col min="24" max="24" width="4.625" customWidth="1"/>
    <col min="25" max="25" width="7.125" customWidth="1"/>
    <col min="26" max="26" width="4.125" customWidth="1"/>
    <col min="27" max="27" width="8.125" customWidth="1"/>
    <col min="28" max="28" width="3.875" customWidth="1"/>
    <col min="29" max="29" width="10.5" customWidth="1"/>
    <col min="30" max="30" width="5.875" customWidth="1"/>
    <col min="31" max="31" width="9" customWidth="1"/>
    <col min="32" max="32" width="3" customWidth="1"/>
    <col min="33" max="33" width="11.5" customWidth="1"/>
    <col min="34" max="34" width="9.375" customWidth="1"/>
    <col min="35" max="35" width="12.625" customWidth="1"/>
    <col min="36" max="36" width="7.625" customWidth="1"/>
  </cols>
  <sheetData>
    <row r="1" spans="1:43" s="2" customFormat="1" ht="24" customHeight="1" x14ac:dyDescent="0.25">
      <c r="A1" s="63" t="s">
        <v>20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43" s="1" customFormat="1" ht="35.1" customHeight="1" x14ac:dyDescent="0.3">
      <c r="D2" s="66" t="s">
        <v>22</v>
      </c>
      <c r="E2" s="66"/>
      <c r="F2" s="66"/>
      <c r="G2" s="66"/>
      <c r="H2" s="66"/>
      <c r="I2" s="66" t="s">
        <v>23</v>
      </c>
      <c r="J2" s="66"/>
      <c r="K2" s="66"/>
      <c r="L2" s="66"/>
      <c r="M2" s="18"/>
      <c r="N2" s="66" t="s">
        <v>24</v>
      </c>
      <c r="O2" s="66"/>
      <c r="P2" s="66"/>
      <c r="Q2" s="66"/>
      <c r="R2" s="18"/>
      <c r="S2" s="66" t="s">
        <v>25</v>
      </c>
      <c r="T2" s="66"/>
      <c r="U2" s="66"/>
      <c r="V2" s="66"/>
      <c r="W2" s="66"/>
      <c r="X2" s="66" t="s">
        <v>26</v>
      </c>
      <c r="Y2" s="66"/>
      <c r="Z2" s="66"/>
      <c r="AA2" s="66"/>
      <c r="AB2" s="66"/>
      <c r="AC2" s="70" t="s">
        <v>28</v>
      </c>
      <c r="AD2" s="71"/>
      <c r="AE2" s="71"/>
      <c r="AF2" s="72"/>
      <c r="AG2" s="69" t="s">
        <v>27</v>
      </c>
      <c r="AH2" s="69"/>
      <c r="AI2" s="62" t="s">
        <v>30</v>
      </c>
      <c r="AJ2" s="62"/>
    </row>
    <row r="3" spans="1:43" s="2" customFormat="1" ht="26.1" customHeight="1" x14ac:dyDescent="0.25">
      <c r="B3" s="13" t="s">
        <v>7</v>
      </c>
      <c r="C3" s="13"/>
      <c r="D3" s="65" t="s">
        <v>8</v>
      </c>
      <c r="E3" s="65"/>
      <c r="F3" s="16" t="s">
        <v>10</v>
      </c>
      <c r="G3" s="65" t="s">
        <v>9</v>
      </c>
      <c r="H3" s="65"/>
      <c r="I3" s="65" t="s">
        <v>8</v>
      </c>
      <c r="J3" s="65"/>
      <c r="K3" s="16" t="s">
        <v>10</v>
      </c>
      <c r="L3" s="65" t="s">
        <v>9</v>
      </c>
      <c r="M3" s="65"/>
      <c r="N3" s="16" t="s">
        <v>8</v>
      </c>
      <c r="O3" s="16"/>
      <c r="P3" s="16" t="s">
        <v>10</v>
      </c>
      <c r="Q3" s="16" t="s">
        <v>9</v>
      </c>
      <c r="R3" s="16"/>
      <c r="S3" s="65" t="s">
        <v>8</v>
      </c>
      <c r="T3" s="65"/>
      <c r="U3" s="16" t="s">
        <v>10</v>
      </c>
      <c r="V3" s="65" t="s">
        <v>9</v>
      </c>
      <c r="W3" s="65"/>
      <c r="X3" s="16" t="s">
        <v>17</v>
      </c>
      <c r="Y3" s="65" t="s">
        <v>16</v>
      </c>
      <c r="Z3" s="65"/>
      <c r="AA3" s="65" t="s">
        <v>18</v>
      </c>
      <c r="AB3" s="65"/>
      <c r="AC3" s="17" t="s">
        <v>8</v>
      </c>
      <c r="AD3" s="16" t="s">
        <v>10</v>
      </c>
      <c r="AE3" s="67" t="s">
        <v>9</v>
      </c>
      <c r="AF3" s="68"/>
    </row>
    <row r="4" spans="1:43" s="2" customFormat="1" ht="26.1" customHeight="1" x14ac:dyDescent="0.25">
      <c r="D4" s="11"/>
      <c r="E4" s="10"/>
      <c r="F4" s="10"/>
      <c r="G4" s="10"/>
      <c r="H4" s="1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8">
        <v>1175</v>
      </c>
      <c r="AD4" s="7">
        <v>0.1</v>
      </c>
      <c r="AE4" s="8">
        <f>AC4*AD4</f>
        <v>117.5</v>
      </c>
      <c r="AF4" s="5" t="s">
        <v>11</v>
      </c>
    </row>
    <row r="5" spans="1:43" s="2" customFormat="1" ht="9.9499999999999993" customHeight="1" x14ac:dyDescent="0.25">
      <c r="D5" s="11"/>
      <c r="E5" s="10"/>
      <c r="F5" s="10"/>
      <c r="G5" s="10"/>
      <c r="H5" s="12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6"/>
      <c r="X5" s="6"/>
      <c r="Y5" s="6"/>
      <c r="AC5" s="8"/>
      <c r="AD5" s="6"/>
      <c r="AE5" s="9"/>
      <c r="AF5" s="5"/>
    </row>
    <row r="6" spans="1:43" s="2" customFormat="1" ht="24" customHeight="1" x14ac:dyDescent="0.25">
      <c r="A6" s="64" t="s">
        <v>12</v>
      </c>
      <c r="B6" s="42" t="s">
        <v>0</v>
      </c>
      <c r="C6" s="42"/>
      <c r="D6" s="43">
        <v>112.85</v>
      </c>
      <c r="E6" s="43" t="s">
        <v>11</v>
      </c>
      <c r="F6" s="44">
        <v>1</v>
      </c>
      <c r="G6" s="45">
        <f>D6*F6</f>
        <v>112.85</v>
      </c>
      <c r="H6" s="45" t="s">
        <v>11</v>
      </c>
      <c r="I6" s="46">
        <v>13.5</v>
      </c>
      <c r="J6" s="43" t="s">
        <v>11</v>
      </c>
      <c r="K6" s="44">
        <v>0.4</v>
      </c>
      <c r="L6" s="47">
        <f>I6*K6</f>
        <v>5.4</v>
      </c>
      <c r="M6" s="45" t="s">
        <v>11</v>
      </c>
      <c r="N6" s="43">
        <v>18.350000000000001</v>
      </c>
      <c r="O6" s="43" t="s">
        <v>11</v>
      </c>
      <c r="P6" s="44">
        <v>0.3</v>
      </c>
      <c r="Q6" s="47">
        <f>N6*P6</f>
        <v>5.5049999999999999</v>
      </c>
      <c r="R6" s="45" t="s">
        <v>11</v>
      </c>
      <c r="S6" s="46">
        <v>108.49</v>
      </c>
      <c r="T6" s="48" t="s">
        <v>11</v>
      </c>
      <c r="U6" s="44">
        <v>0.1</v>
      </c>
      <c r="V6" s="47">
        <f>S6*U6</f>
        <v>10.849</v>
      </c>
      <c r="W6" s="48" t="s">
        <v>11</v>
      </c>
      <c r="X6" s="48">
        <v>2</v>
      </c>
      <c r="Y6" s="49">
        <v>25</v>
      </c>
      <c r="Z6" s="48" t="s">
        <v>11</v>
      </c>
      <c r="AA6" s="47">
        <f>Y6*0.5</f>
        <v>12.5</v>
      </c>
      <c r="AB6" s="50" t="s">
        <v>11</v>
      </c>
      <c r="AC6" s="51"/>
      <c r="AD6" s="43" t="s">
        <v>19</v>
      </c>
      <c r="AE6" s="47">
        <f>AE4/7</f>
        <v>16.785714285714285</v>
      </c>
      <c r="AF6" s="45" t="s">
        <v>11</v>
      </c>
      <c r="AG6" s="52">
        <f>G6+L6+Q6+V6+AA6+AE6</f>
        <v>163.88971428571426</v>
      </c>
      <c r="AH6" s="55" t="s">
        <v>11</v>
      </c>
      <c r="AI6" s="59">
        <v>530000</v>
      </c>
      <c r="AJ6" s="55" t="s">
        <v>21</v>
      </c>
    </row>
    <row r="7" spans="1:43" s="2" customFormat="1" ht="24" customHeight="1" x14ac:dyDescent="0.25">
      <c r="A7" s="64"/>
      <c r="B7" s="13" t="s">
        <v>1</v>
      </c>
      <c r="C7" s="13"/>
      <c r="D7" s="14">
        <v>87.15</v>
      </c>
      <c r="E7" s="14" t="s">
        <v>11</v>
      </c>
      <c r="F7" s="19">
        <v>1</v>
      </c>
      <c r="G7" s="20">
        <f t="shared" ref="G7:G12" si="0">D7*F7</f>
        <v>87.15</v>
      </c>
      <c r="H7" s="20" t="s">
        <v>11</v>
      </c>
      <c r="I7" s="21" t="s">
        <v>15</v>
      </c>
      <c r="J7" s="14"/>
      <c r="K7" s="19"/>
      <c r="L7" s="22"/>
      <c r="M7" s="20"/>
      <c r="N7" s="14">
        <v>15.27</v>
      </c>
      <c r="O7" s="14" t="s">
        <v>11</v>
      </c>
      <c r="P7" s="19">
        <v>0.3</v>
      </c>
      <c r="Q7" s="22">
        <f t="shared" ref="Q7:Q12" si="1">N7*P7</f>
        <v>4.5809999999999995</v>
      </c>
      <c r="R7" s="20" t="s">
        <v>11</v>
      </c>
      <c r="S7" s="21">
        <v>93.08</v>
      </c>
      <c r="T7" s="15" t="s">
        <v>11</v>
      </c>
      <c r="U7" s="19">
        <v>0.1</v>
      </c>
      <c r="V7" s="22">
        <f t="shared" ref="V7:V9" si="2">S7*U7</f>
        <v>9.3079999999999998</v>
      </c>
      <c r="W7" s="15" t="s">
        <v>11</v>
      </c>
      <c r="X7" s="15">
        <v>2</v>
      </c>
      <c r="Y7" s="23">
        <v>25</v>
      </c>
      <c r="Z7" s="15" t="s">
        <v>11</v>
      </c>
      <c r="AA7" s="22">
        <f t="shared" ref="AA7:AA12" si="3">Y7*0.5</f>
        <v>12.5</v>
      </c>
      <c r="AB7" s="24" t="s">
        <v>11</v>
      </c>
      <c r="AC7" s="25"/>
      <c r="AD7" s="14" t="s">
        <v>19</v>
      </c>
      <c r="AE7" s="22">
        <f>AE6</f>
        <v>16.785714285714285</v>
      </c>
      <c r="AF7" s="20" t="s">
        <v>11</v>
      </c>
      <c r="AG7" s="53">
        <f t="shared" ref="AG7:AG12" si="4">G7+L7+Q7+V7+AA7+AE7</f>
        <v>130.32471428571429</v>
      </c>
      <c r="AH7" s="56" t="s">
        <v>11</v>
      </c>
      <c r="AI7" s="60">
        <v>420000</v>
      </c>
      <c r="AJ7" s="58" t="s">
        <v>21</v>
      </c>
    </row>
    <row r="8" spans="1:43" s="2" customFormat="1" ht="24" customHeight="1" x14ac:dyDescent="0.25">
      <c r="A8" s="64"/>
      <c r="B8" s="42" t="s">
        <v>2</v>
      </c>
      <c r="C8" s="42"/>
      <c r="D8" s="43">
        <v>83.2</v>
      </c>
      <c r="E8" s="43" t="s">
        <v>11</v>
      </c>
      <c r="F8" s="44">
        <v>1</v>
      </c>
      <c r="G8" s="45">
        <f t="shared" si="0"/>
        <v>83.2</v>
      </c>
      <c r="H8" s="45" t="s">
        <v>11</v>
      </c>
      <c r="I8" s="46" t="s">
        <v>15</v>
      </c>
      <c r="J8" s="43"/>
      <c r="K8" s="44"/>
      <c r="L8" s="47"/>
      <c r="M8" s="45"/>
      <c r="N8" s="43">
        <v>12.15</v>
      </c>
      <c r="O8" s="43" t="s">
        <v>11</v>
      </c>
      <c r="P8" s="44">
        <v>0.3</v>
      </c>
      <c r="Q8" s="47">
        <f t="shared" si="1"/>
        <v>3.645</v>
      </c>
      <c r="R8" s="45" t="s">
        <v>11</v>
      </c>
      <c r="S8" s="46">
        <v>120</v>
      </c>
      <c r="T8" s="48" t="s">
        <v>11</v>
      </c>
      <c r="U8" s="44">
        <v>0.1</v>
      </c>
      <c r="V8" s="47">
        <f t="shared" si="2"/>
        <v>12</v>
      </c>
      <c r="W8" s="48" t="s">
        <v>11</v>
      </c>
      <c r="X8" s="48">
        <v>2</v>
      </c>
      <c r="Y8" s="49">
        <v>25</v>
      </c>
      <c r="Z8" s="48" t="s">
        <v>11</v>
      </c>
      <c r="AA8" s="47">
        <f t="shared" si="3"/>
        <v>12.5</v>
      </c>
      <c r="AB8" s="50" t="s">
        <v>11</v>
      </c>
      <c r="AC8" s="51"/>
      <c r="AD8" s="43" t="s">
        <v>19</v>
      </c>
      <c r="AE8" s="47">
        <f t="shared" ref="AE8:AE12" si="5">AE7</f>
        <v>16.785714285714285</v>
      </c>
      <c r="AF8" s="45" t="s">
        <v>11</v>
      </c>
      <c r="AG8" s="52">
        <f t="shared" si="4"/>
        <v>128.13071428571428</v>
      </c>
      <c r="AH8" s="55" t="s">
        <v>11</v>
      </c>
      <c r="AI8" s="59">
        <v>430000</v>
      </c>
      <c r="AJ8" s="55" t="s">
        <v>21</v>
      </c>
    </row>
    <row r="9" spans="1:43" s="2" customFormat="1" ht="24" customHeight="1" x14ac:dyDescent="0.25">
      <c r="A9" s="64"/>
      <c r="B9" s="13" t="s">
        <v>3</v>
      </c>
      <c r="C9" s="13"/>
      <c r="D9" s="14">
        <v>74.72</v>
      </c>
      <c r="E9" s="14" t="s">
        <v>11</v>
      </c>
      <c r="F9" s="19">
        <v>1</v>
      </c>
      <c r="G9" s="20">
        <f t="shared" si="0"/>
        <v>74.72</v>
      </c>
      <c r="H9" s="20" t="s">
        <v>11</v>
      </c>
      <c r="I9" s="21">
        <v>13.5</v>
      </c>
      <c r="J9" s="14" t="s">
        <v>11</v>
      </c>
      <c r="K9" s="19">
        <v>0.4</v>
      </c>
      <c r="L9" s="22">
        <f t="shared" ref="L9:L12" si="6">I9*K9</f>
        <v>5.4</v>
      </c>
      <c r="M9" s="20" t="s">
        <v>11</v>
      </c>
      <c r="N9" s="14">
        <v>15.53</v>
      </c>
      <c r="O9" s="14" t="s">
        <v>11</v>
      </c>
      <c r="P9" s="19">
        <v>0.3</v>
      </c>
      <c r="Q9" s="22">
        <f t="shared" si="1"/>
        <v>4.6589999999999998</v>
      </c>
      <c r="R9" s="20" t="s">
        <v>11</v>
      </c>
      <c r="S9" s="21">
        <v>127.78</v>
      </c>
      <c r="T9" s="15" t="s">
        <v>11</v>
      </c>
      <c r="U9" s="19">
        <v>0.1</v>
      </c>
      <c r="V9" s="22">
        <f t="shared" si="2"/>
        <v>12.778</v>
      </c>
      <c r="W9" s="15" t="s">
        <v>11</v>
      </c>
      <c r="X9" s="15">
        <v>2</v>
      </c>
      <c r="Y9" s="23">
        <v>25</v>
      </c>
      <c r="Z9" s="15" t="s">
        <v>11</v>
      </c>
      <c r="AA9" s="22">
        <f t="shared" si="3"/>
        <v>12.5</v>
      </c>
      <c r="AB9" s="24" t="s">
        <v>11</v>
      </c>
      <c r="AC9" s="25"/>
      <c r="AD9" s="14" t="s">
        <v>19</v>
      </c>
      <c r="AE9" s="22">
        <f t="shared" si="5"/>
        <v>16.785714285714285</v>
      </c>
      <c r="AF9" s="20" t="s">
        <v>11</v>
      </c>
      <c r="AG9" s="53">
        <f t="shared" si="4"/>
        <v>126.84271428571429</v>
      </c>
      <c r="AH9" s="56" t="s">
        <v>11</v>
      </c>
      <c r="AI9" s="60">
        <v>440000</v>
      </c>
      <c r="AJ9" s="58" t="s">
        <v>21</v>
      </c>
    </row>
    <row r="10" spans="1:43" s="2" customFormat="1" ht="24" customHeight="1" x14ac:dyDescent="0.25">
      <c r="A10" s="64" t="s">
        <v>13</v>
      </c>
      <c r="B10" s="42" t="s">
        <v>4</v>
      </c>
      <c r="C10" s="42"/>
      <c r="D10" s="43">
        <v>118.84</v>
      </c>
      <c r="E10" s="43" t="s">
        <v>11</v>
      </c>
      <c r="F10" s="44">
        <v>1</v>
      </c>
      <c r="G10" s="45">
        <f t="shared" si="0"/>
        <v>118.84</v>
      </c>
      <c r="H10" s="45" t="s">
        <v>11</v>
      </c>
      <c r="I10" s="46">
        <v>16</v>
      </c>
      <c r="J10" s="43" t="s">
        <v>11</v>
      </c>
      <c r="K10" s="44">
        <v>0.4</v>
      </c>
      <c r="L10" s="47">
        <f t="shared" si="6"/>
        <v>6.4</v>
      </c>
      <c r="M10" s="45" t="s">
        <v>11</v>
      </c>
      <c r="N10" s="43">
        <v>83.47</v>
      </c>
      <c r="O10" s="43" t="s">
        <v>11</v>
      </c>
      <c r="P10" s="44">
        <v>0.3</v>
      </c>
      <c r="Q10" s="47">
        <f t="shared" si="1"/>
        <v>25.041</v>
      </c>
      <c r="R10" s="45" t="s">
        <v>11</v>
      </c>
      <c r="S10" s="46" t="s">
        <v>15</v>
      </c>
      <c r="T10" s="48"/>
      <c r="U10" s="48"/>
      <c r="V10" s="48"/>
      <c r="W10" s="48" t="s">
        <v>11</v>
      </c>
      <c r="X10" s="48">
        <v>2</v>
      </c>
      <c r="Y10" s="49">
        <v>25</v>
      </c>
      <c r="Z10" s="48" t="s">
        <v>11</v>
      </c>
      <c r="AA10" s="47">
        <f t="shared" si="3"/>
        <v>12.5</v>
      </c>
      <c r="AB10" s="50" t="s">
        <v>11</v>
      </c>
      <c r="AC10" s="51"/>
      <c r="AD10" s="43" t="s">
        <v>19</v>
      </c>
      <c r="AE10" s="47">
        <f t="shared" si="5"/>
        <v>16.785714285714285</v>
      </c>
      <c r="AF10" s="45" t="s">
        <v>11</v>
      </c>
      <c r="AG10" s="52">
        <f t="shared" si="4"/>
        <v>179.56671428571428</v>
      </c>
      <c r="AH10" s="55" t="s">
        <v>11</v>
      </c>
      <c r="AI10" s="59">
        <v>570000</v>
      </c>
      <c r="AJ10" s="55" t="s">
        <v>21</v>
      </c>
    </row>
    <row r="11" spans="1:43" s="2" customFormat="1" ht="24" customHeight="1" x14ac:dyDescent="0.25">
      <c r="A11" s="64"/>
      <c r="B11" s="26" t="s">
        <v>5</v>
      </c>
      <c r="C11" s="26"/>
      <c r="D11" s="27">
        <v>85.05</v>
      </c>
      <c r="E11" s="27" t="s">
        <v>11</v>
      </c>
      <c r="F11" s="28">
        <v>1</v>
      </c>
      <c r="G11" s="29">
        <f t="shared" si="0"/>
        <v>85.05</v>
      </c>
      <c r="H11" s="29" t="s">
        <v>11</v>
      </c>
      <c r="I11" s="30">
        <v>44.85</v>
      </c>
      <c r="J11" s="27" t="s">
        <v>11</v>
      </c>
      <c r="K11" s="28">
        <v>0.4</v>
      </c>
      <c r="L11" s="31">
        <f t="shared" si="6"/>
        <v>17.940000000000001</v>
      </c>
      <c r="M11" s="29" t="s">
        <v>11</v>
      </c>
      <c r="N11" s="27">
        <v>2.89</v>
      </c>
      <c r="O11" s="27" t="s">
        <v>11</v>
      </c>
      <c r="P11" s="28">
        <v>0.3</v>
      </c>
      <c r="Q11" s="31">
        <f t="shared" si="1"/>
        <v>0.86699999999999999</v>
      </c>
      <c r="R11" s="29" t="s">
        <v>11</v>
      </c>
      <c r="S11" s="30" t="s">
        <v>15</v>
      </c>
      <c r="T11" s="32"/>
      <c r="U11" s="32"/>
      <c r="V11" s="32"/>
      <c r="W11" s="32" t="s">
        <v>11</v>
      </c>
      <c r="X11" s="32">
        <v>2</v>
      </c>
      <c r="Y11" s="33">
        <v>25</v>
      </c>
      <c r="Z11" s="32" t="s">
        <v>11</v>
      </c>
      <c r="AA11" s="31">
        <f t="shared" si="3"/>
        <v>12.5</v>
      </c>
      <c r="AB11" s="34" t="s">
        <v>11</v>
      </c>
      <c r="AC11" s="35"/>
      <c r="AD11" s="27" t="s">
        <v>19</v>
      </c>
      <c r="AE11" s="31">
        <f t="shared" si="5"/>
        <v>16.785714285714285</v>
      </c>
      <c r="AF11" s="29" t="s">
        <v>11</v>
      </c>
      <c r="AG11" s="54">
        <f t="shared" si="4"/>
        <v>133.14271428571428</v>
      </c>
      <c r="AH11" s="57" t="s">
        <v>11</v>
      </c>
      <c r="AI11" s="60">
        <v>440000</v>
      </c>
      <c r="AJ11" s="57" t="s">
        <v>21</v>
      </c>
    </row>
    <row r="12" spans="1:43" s="2" customFormat="1" ht="24" customHeight="1" x14ac:dyDescent="0.25">
      <c r="A12" s="18" t="s">
        <v>14</v>
      </c>
      <c r="B12" s="42" t="s">
        <v>6</v>
      </c>
      <c r="C12" s="42"/>
      <c r="D12" s="43">
        <v>109.12</v>
      </c>
      <c r="E12" s="43" t="s">
        <v>11</v>
      </c>
      <c r="F12" s="44">
        <v>1</v>
      </c>
      <c r="G12" s="45">
        <f t="shared" si="0"/>
        <v>109.12</v>
      </c>
      <c r="H12" s="45" t="s">
        <v>11</v>
      </c>
      <c r="I12" s="46">
        <v>12</v>
      </c>
      <c r="J12" s="43" t="s">
        <v>11</v>
      </c>
      <c r="K12" s="44">
        <v>0.4</v>
      </c>
      <c r="L12" s="47">
        <f t="shared" si="6"/>
        <v>4.8000000000000007</v>
      </c>
      <c r="M12" s="45" t="s">
        <v>11</v>
      </c>
      <c r="N12" s="43">
        <v>22.55</v>
      </c>
      <c r="O12" s="43" t="s">
        <v>11</v>
      </c>
      <c r="P12" s="44">
        <v>0.3</v>
      </c>
      <c r="Q12" s="47">
        <f t="shared" si="1"/>
        <v>6.7649999999999997</v>
      </c>
      <c r="R12" s="45" t="s">
        <v>11</v>
      </c>
      <c r="S12" s="46" t="s">
        <v>15</v>
      </c>
      <c r="T12" s="48"/>
      <c r="U12" s="48"/>
      <c r="V12" s="48"/>
      <c r="W12" s="48" t="s">
        <v>11</v>
      </c>
      <c r="X12" s="48">
        <v>2</v>
      </c>
      <c r="Y12" s="49">
        <v>25</v>
      </c>
      <c r="Z12" s="48" t="s">
        <v>11</v>
      </c>
      <c r="AA12" s="47">
        <f t="shared" si="3"/>
        <v>12.5</v>
      </c>
      <c r="AB12" s="50" t="s">
        <v>11</v>
      </c>
      <c r="AC12" s="51"/>
      <c r="AD12" s="43" t="s">
        <v>19</v>
      </c>
      <c r="AE12" s="47">
        <f t="shared" si="5"/>
        <v>16.785714285714285</v>
      </c>
      <c r="AF12" s="45" t="s">
        <v>11</v>
      </c>
      <c r="AG12" s="52">
        <f t="shared" si="4"/>
        <v>149.97071428571428</v>
      </c>
      <c r="AH12" s="55" t="s">
        <v>11</v>
      </c>
      <c r="AI12" s="59">
        <v>470000</v>
      </c>
      <c r="AJ12" s="55" t="s">
        <v>21</v>
      </c>
    </row>
    <row r="13" spans="1:43" s="2" customFormat="1" ht="24" customHeight="1" x14ac:dyDescent="0.25">
      <c r="A13" s="36"/>
      <c r="B13" s="36"/>
      <c r="C13" s="36"/>
      <c r="D13" s="37"/>
      <c r="E13" s="37"/>
      <c r="F13" s="37"/>
      <c r="G13" s="37"/>
      <c r="H13" s="37"/>
      <c r="I13" s="10"/>
      <c r="J13" s="10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41"/>
      <c r="Z13" s="36"/>
      <c r="AA13" s="36"/>
      <c r="AB13" s="36"/>
      <c r="AC13" s="41"/>
      <c r="AD13" s="36"/>
      <c r="AE13" s="36"/>
      <c r="AF13" s="10"/>
      <c r="AG13" s="36"/>
      <c r="AH13" s="36"/>
      <c r="AI13" s="60">
        <f>SUM(AI6:AI12)</f>
        <v>3300000</v>
      </c>
      <c r="AJ13" s="36"/>
      <c r="AK13" s="36"/>
      <c r="AL13" s="36"/>
      <c r="AM13" s="36"/>
      <c r="AN13" s="36"/>
      <c r="AO13" s="36"/>
      <c r="AP13" s="40"/>
      <c r="AQ13" s="13"/>
    </row>
    <row r="14" spans="1:43" s="2" customFormat="1" ht="24" customHeight="1" x14ac:dyDescent="0.25">
      <c r="A14" s="36"/>
      <c r="B14" s="36"/>
      <c r="C14" s="36"/>
      <c r="D14" s="37"/>
      <c r="E14" s="37"/>
      <c r="F14" s="37"/>
      <c r="G14" s="37"/>
      <c r="H14" s="37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61" t="s">
        <v>29</v>
      </c>
      <c r="AI14" s="60">
        <v>3100000</v>
      </c>
      <c r="AJ14" s="36"/>
      <c r="AK14" s="36"/>
      <c r="AL14" s="36"/>
      <c r="AM14" s="36"/>
      <c r="AN14" s="36"/>
      <c r="AO14" s="36"/>
      <c r="AP14" s="40"/>
      <c r="AQ14" s="13"/>
    </row>
    <row r="15" spans="1:43" s="2" customFormat="1" ht="24" customHeight="1" x14ac:dyDescent="0.25">
      <c r="A15" s="36"/>
      <c r="B15" s="36"/>
      <c r="C15" s="36"/>
      <c r="D15" s="37"/>
      <c r="E15" s="37"/>
      <c r="F15" s="37"/>
      <c r="G15" s="37"/>
      <c r="H15" s="37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40"/>
      <c r="AQ15" s="13"/>
    </row>
    <row r="16" spans="1:43" s="2" customFormat="1" ht="24" customHeight="1" x14ac:dyDescent="0.25">
      <c r="A16" s="36"/>
      <c r="B16" s="36"/>
      <c r="C16" s="36"/>
      <c r="D16" s="37"/>
      <c r="E16" s="37"/>
      <c r="F16" s="37"/>
      <c r="G16" s="37"/>
      <c r="H16" s="37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40"/>
      <c r="AQ16" s="13"/>
    </row>
    <row r="17" spans="1:41" s="2" customFormat="1" ht="24" customHeight="1" x14ac:dyDescent="0.25">
      <c r="A17" s="36"/>
      <c r="B17" s="36"/>
      <c r="C17" s="36"/>
      <c r="D17" s="37"/>
      <c r="E17" s="37"/>
      <c r="F17" s="37"/>
      <c r="G17" s="37"/>
      <c r="H17" s="37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</row>
    <row r="18" spans="1:41" s="2" customFormat="1" ht="24" customHeight="1" x14ac:dyDescent="0.25">
      <c r="A18" s="36"/>
      <c r="B18" s="36"/>
      <c r="C18" s="36"/>
      <c r="D18" s="37"/>
      <c r="E18" s="37"/>
      <c r="F18" s="37"/>
      <c r="G18" s="37"/>
      <c r="H18" s="37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</row>
    <row r="19" spans="1:41" s="2" customFormat="1" ht="24" customHeight="1" x14ac:dyDescent="0.25">
      <c r="A19" s="36"/>
      <c r="B19" s="36"/>
      <c r="C19" s="36"/>
      <c r="D19" s="37"/>
      <c r="E19" s="37"/>
      <c r="F19" s="37"/>
      <c r="G19" s="37"/>
      <c r="H19" s="37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</row>
    <row r="20" spans="1:41" s="1" customFormat="1" ht="17.25" x14ac:dyDescent="0.3">
      <c r="A20" s="38"/>
      <c r="B20" s="38"/>
      <c r="C20" s="38"/>
      <c r="D20" s="39"/>
      <c r="E20" s="39"/>
      <c r="F20" s="39"/>
      <c r="G20" s="39"/>
      <c r="H20" s="39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</row>
    <row r="21" spans="1:41" s="1" customFormat="1" ht="17.25" x14ac:dyDescent="0.3">
      <c r="A21" s="38"/>
      <c r="B21" s="38"/>
      <c r="C21" s="38"/>
      <c r="D21" s="39"/>
      <c r="E21" s="39"/>
      <c r="F21" s="39"/>
      <c r="G21" s="39"/>
      <c r="H21" s="39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</row>
    <row r="22" spans="1:41" s="1" customFormat="1" ht="17.25" x14ac:dyDescent="0.3">
      <c r="D22" s="3"/>
      <c r="E22" s="3"/>
      <c r="F22" s="3"/>
      <c r="G22" s="3"/>
      <c r="H22" s="3"/>
    </row>
    <row r="23" spans="1:41" s="1" customFormat="1" ht="17.25" x14ac:dyDescent="0.3">
      <c r="D23" s="3"/>
      <c r="E23" s="3"/>
      <c r="F23" s="3"/>
      <c r="G23" s="3"/>
      <c r="H23" s="3"/>
    </row>
    <row r="24" spans="1:41" s="1" customFormat="1" ht="17.25" x14ac:dyDescent="0.3">
      <c r="D24" s="3"/>
      <c r="E24" s="3"/>
      <c r="F24" s="3"/>
      <c r="G24" s="3"/>
      <c r="H24" s="3"/>
    </row>
    <row r="25" spans="1:41" s="1" customFormat="1" ht="17.25" x14ac:dyDescent="0.3">
      <c r="D25" s="3"/>
      <c r="E25" s="3"/>
      <c r="F25" s="3"/>
      <c r="G25" s="3"/>
      <c r="H25" s="3"/>
    </row>
    <row r="26" spans="1:41" s="1" customFormat="1" ht="17.25" x14ac:dyDescent="0.3">
      <c r="D26" s="3"/>
      <c r="E26" s="3"/>
      <c r="F26" s="3"/>
      <c r="G26" s="3"/>
      <c r="H26" s="3"/>
    </row>
    <row r="27" spans="1:41" s="1" customFormat="1" ht="17.25" x14ac:dyDescent="0.3">
      <c r="D27" s="3"/>
      <c r="E27" s="3"/>
      <c r="F27" s="3"/>
      <c r="G27" s="3"/>
      <c r="H27" s="3"/>
    </row>
    <row r="28" spans="1:41" s="1" customFormat="1" ht="17.25" x14ac:dyDescent="0.3">
      <c r="D28" s="3"/>
      <c r="E28" s="3"/>
      <c r="F28" s="3"/>
      <c r="G28" s="3"/>
      <c r="H28" s="3"/>
    </row>
    <row r="29" spans="1:41" s="1" customFormat="1" ht="17.25" x14ac:dyDescent="0.3">
      <c r="D29" s="3"/>
      <c r="E29" s="3"/>
      <c r="F29" s="3"/>
      <c r="G29" s="3"/>
      <c r="H29" s="3"/>
    </row>
    <row r="30" spans="1:41" s="1" customFormat="1" ht="17.25" x14ac:dyDescent="0.3">
      <c r="D30" s="3"/>
      <c r="E30" s="3"/>
      <c r="F30" s="3"/>
      <c r="G30" s="3"/>
      <c r="H30" s="3"/>
    </row>
    <row r="31" spans="1:41" s="1" customFormat="1" ht="17.25" x14ac:dyDescent="0.3">
      <c r="D31" s="3"/>
      <c r="E31" s="3"/>
      <c r="F31" s="3"/>
      <c r="G31" s="3"/>
      <c r="H31" s="3"/>
    </row>
    <row r="32" spans="1:41" s="1" customFormat="1" ht="17.25" x14ac:dyDescent="0.3">
      <c r="D32" s="3"/>
      <c r="E32" s="3"/>
      <c r="F32" s="3"/>
      <c r="G32" s="3"/>
      <c r="H32" s="3"/>
    </row>
    <row r="33" spans="4:8" s="1" customFormat="1" ht="17.25" x14ac:dyDescent="0.3">
      <c r="D33" s="3"/>
      <c r="E33" s="3"/>
      <c r="F33" s="3"/>
      <c r="G33" s="3"/>
      <c r="H33" s="3"/>
    </row>
    <row r="34" spans="4:8" s="1" customFormat="1" ht="17.25" x14ac:dyDescent="0.3">
      <c r="D34" s="3"/>
      <c r="E34" s="3"/>
      <c r="F34" s="3"/>
      <c r="G34" s="3"/>
      <c r="H34" s="3"/>
    </row>
    <row r="35" spans="4:8" s="1" customFormat="1" ht="17.25" x14ac:dyDescent="0.3">
      <c r="D35" s="3"/>
      <c r="E35" s="3"/>
      <c r="F35" s="3"/>
      <c r="G35" s="3"/>
      <c r="H35" s="3"/>
    </row>
    <row r="36" spans="4:8" s="1" customFormat="1" ht="17.25" x14ac:dyDescent="0.3">
      <c r="D36" s="3"/>
      <c r="E36" s="3"/>
      <c r="F36" s="3"/>
      <c r="G36" s="3"/>
      <c r="H36" s="3"/>
    </row>
    <row r="37" spans="4:8" s="1" customFormat="1" ht="17.25" x14ac:dyDescent="0.3">
      <c r="D37" s="3"/>
      <c r="E37" s="3"/>
      <c r="F37" s="3"/>
      <c r="G37" s="3"/>
      <c r="H37" s="3"/>
    </row>
    <row r="38" spans="4:8" s="1" customFormat="1" ht="17.25" x14ac:dyDescent="0.3">
      <c r="D38" s="3"/>
      <c r="E38" s="3"/>
      <c r="F38" s="3"/>
      <c r="G38" s="3"/>
      <c r="H38" s="3"/>
    </row>
  </sheetData>
  <mergeCells count="20">
    <mergeCell ref="AC2:AF2"/>
    <mergeCell ref="S2:W2"/>
    <mergeCell ref="Y3:Z3"/>
    <mergeCell ref="AA3:AB3"/>
    <mergeCell ref="AI2:AJ2"/>
    <mergeCell ref="A1:AH1"/>
    <mergeCell ref="A6:A9"/>
    <mergeCell ref="A10:A11"/>
    <mergeCell ref="I3:J3"/>
    <mergeCell ref="L3:M3"/>
    <mergeCell ref="S3:T3"/>
    <mergeCell ref="V3:W3"/>
    <mergeCell ref="I2:L2"/>
    <mergeCell ref="N2:Q2"/>
    <mergeCell ref="D3:E3"/>
    <mergeCell ref="G3:H3"/>
    <mergeCell ref="D2:H2"/>
    <mergeCell ref="AE3:AF3"/>
    <mergeCell ref="X2:AB2"/>
    <mergeCell ref="AG2:AH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oleg</cp:lastModifiedBy>
  <dcterms:created xsi:type="dcterms:W3CDTF">2021-01-21T09:39:33Z</dcterms:created>
  <dcterms:modified xsi:type="dcterms:W3CDTF">2021-01-27T15:07:40Z</dcterms:modified>
</cp:coreProperties>
</file>