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480" windowHeight="11640" tabRatio="875" activeTab="0"/>
  </bookViews>
  <sheets>
    <sheet name="цени" sheetId="1" r:id="rId1"/>
    <sheet name="Sheet1" sheetId="2" r:id="rId2"/>
  </sheets>
  <definedNames>
    <definedName name="_xlnm._FilterDatabase" localSheetId="0" hidden="1">'цени'!$B$5:$I$49</definedName>
  </definedNames>
  <calcPr fullCalcOnLoad="1"/>
</workbook>
</file>

<file path=xl/sharedStrings.xml><?xml version="1.0" encoding="utf-8"?>
<sst xmlns="http://schemas.openxmlformats.org/spreadsheetml/2006/main" count="232" uniqueCount="102">
  <si>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</si>
  <si>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</si>
  <si>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</si>
  <si>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</si>
  <si>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</si>
  <si>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</si>
  <si>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</si>
  <si>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</si>
  <si>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</si>
  <si>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</si>
  <si>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</si>
  <si>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</si>
  <si>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</si>
  <si>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</si>
  <si>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</si>
  <si>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</si>
  <si>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</si>
  <si>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</si>
  <si>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</si>
  <si>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</si>
  <si>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</si>
  <si>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</si>
  <si>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</si>
  <si>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</si>
  <si>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</si>
  <si>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</si>
  <si>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</si>
  <si>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</si>
  <si>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</si>
  <si>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</si>
  <si>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</si>
  <si>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A34</t>
  </si>
  <si>
    <t>A33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</si>
  <si>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</si>
  <si>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</si>
  <si>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</si>
  <si>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</si>
  <si>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</si>
  <si>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</si>
  <si>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</si>
  <si>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</si>
  <si>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</si>
  <si>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</si>
  <si>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</si>
  <si>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тип</t>
  </si>
  <si>
    <t>этаж</t>
  </si>
  <si>
    <t>Ап No</t>
  </si>
  <si>
    <t>статус</t>
  </si>
  <si>
    <t>описание</t>
  </si>
  <si>
    <t>площадь квартиры</t>
  </si>
  <si>
    <t>площадь общих частей</t>
  </si>
  <si>
    <t>общая площадь</t>
  </si>
  <si>
    <t>студия</t>
  </si>
  <si>
    <t>1-сп.</t>
  </si>
  <si>
    <t>2-сп.</t>
  </si>
  <si>
    <t>план А</t>
  </si>
  <si>
    <t>план B</t>
  </si>
  <si>
    <t>$</t>
  </si>
  <si>
    <t>план С</t>
  </si>
  <si>
    <t>euro</t>
  </si>
  <si>
    <t>Здание Z</t>
  </si>
  <si>
    <t>гостиная с кухней-боксом и столовой зоной, 1 спальня, с/у, балкон</t>
  </si>
  <si>
    <t>гостиная с кухней-боксом и столовой зоной, с/у, веранда</t>
  </si>
  <si>
    <t>гостиная с кухней-боксом и столовой зоной, 1 спальня, с/у, веранда</t>
  </si>
  <si>
    <t>гостиная с кухней-боксом и столовой зоной, с/у, балкон</t>
  </si>
  <si>
    <t>гостиная с кухней-боксом и столовой зоной, 1 спальня, с/у, 2 балкона</t>
  </si>
  <si>
    <t>гостиная с кухней-боксом и столовой зоной, 1 спальня, с/у</t>
  </si>
  <si>
    <t xml:space="preserve">-1 </t>
  </si>
  <si>
    <t>0</t>
  </si>
  <si>
    <t>1</t>
  </si>
  <si>
    <t>2</t>
  </si>
  <si>
    <t>3</t>
  </si>
  <si>
    <t>39 500</t>
  </si>
  <si>
    <t>38 100</t>
  </si>
  <si>
    <t>40 800</t>
  </si>
  <si>
    <t>39 700</t>
  </si>
  <si>
    <t>78 800</t>
  </si>
  <si>
    <t>51 100</t>
  </si>
  <si>
    <t>54 100</t>
  </si>
  <si>
    <t>55 800</t>
  </si>
  <si>
    <t>111 800</t>
  </si>
  <si>
    <t>50 900</t>
  </si>
  <si>
    <t>58 600</t>
  </si>
  <si>
    <t>sold</t>
  </si>
  <si>
    <t>GREEN LIFE BEACH RESORT</t>
  </si>
  <si>
    <t>reserved</t>
  </si>
  <si>
    <t xml:space="preserve">Схемы оплаты  </t>
  </si>
  <si>
    <r>
      <t>План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63"/>
        <rFont val="Arial"/>
        <family val="2"/>
      </rPr>
      <t>С</t>
    </r>
    <r>
      <rPr>
        <b/>
        <sz val="12"/>
        <color indexed="63"/>
        <rFont val="Calibri"/>
        <family val="2"/>
      </rPr>
      <t xml:space="preserve">  </t>
    </r>
  </si>
  <si>
    <t xml:space="preserve">100% - При подписании предварительного договора  </t>
  </si>
  <si>
    <t xml:space="preserve">Paradise Dune           </t>
  </si>
  <si>
    <t>Ap. No</t>
  </si>
  <si>
    <t>Статус</t>
  </si>
  <si>
    <t>Тип</t>
  </si>
  <si>
    <t>Вид</t>
  </si>
  <si>
    <t>Описание</t>
  </si>
  <si>
    <t>Площадь квартиры</t>
  </si>
  <si>
    <t>Площадь общие частей</t>
  </si>
  <si>
    <t>Общая площадь</t>
  </si>
  <si>
    <t xml:space="preserve">R1 </t>
  </si>
  <si>
    <t>Studio</t>
  </si>
  <si>
    <t>N</t>
  </si>
  <si>
    <t>Цена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</si>
</sst>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#,##0.000"/>
    <numFmt numFmtId="175" formatCode="[$-402]dd\ mmmm\ yyyy\ &quot;г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"/>
    <numFmt numFmtId="181" formatCode="#,##0.00000000"/>
    <numFmt numFmtId="182" formatCode="#,##0.000000000"/>
    <numFmt numFmtId="183" formatCode="#,##0.0000000"/>
    <numFmt numFmtId="184" formatCode="dd\.m\.yyyy\ &quot;г.&quot;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28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4"/>
      <color indexed="48"/>
      <name val="Comic Sans MS"/>
      <family val="4"/>
    </font>
    <font>
      <sz val="10"/>
      <name val="Comic Sans MS"/>
      <family val="4"/>
    </font>
    <font>
      <b/>
      <sz val="10"/>
      <color indexed="9"/>
      <name val="Comic Sans MS"/>
      <family val="4"/>
    </font>
    <font>
      <b/>
      <sz val="8"/>
      <color indexed="9"/>
      <name val="Comic Sans MS"/>
      <family val="4"/>
    </font>
    <font>
      <b/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84">
    <xf numFmtId="49" fontId="0" fillId="0" borderId="0" xfId="0" applyAlignment="1">
      <alignment/>
    </xf>
    <xf numFmtId="49" fontId="0" fillId="0" borderId="0" xfId="0" applyAlignment="1">
      <alignment horizontal="center"/>
    </xf>
    <xf numFmtId="49" fontId="0" fillId="0" borderId="0" xfId="0" applyAlignment="1">
      <alignment horizontal="center" wrapText="1"/>
    </xf>
    <xf numFmtId="49" fontId="1" fillId="0" borderId="0" xfId="0" applyFont="1" applyAlignment="1">
      <alignment horizontal="center"/>
    </xf>
    <xf numFmtId="49" fontId="1" fillId="0" borderId="10" xfId="33" applyFont="1" applyFill="1" applyBorder="1" applyAlignment="1">
      <alignment horizontal="left" vertical="center" wrapText="1"/>
      <protection/>
    </xf>
    <xf numFmtId="49" fontId="1" fillId="0" borderId="0" xfId="0" applyFont="1" applyAlignment="1">
      <alignment horizontal="left"/>
    </xf>
    <xf numFmtId="49" fontId="1" fillId="0" borderId="11" xfId="33" applyFont="1" applyFill="1" applyBorder="1" applyAlignment="1">
      <alignment horizontal="left" vertical="center" wrapText="1"/>
      <protection/>
    </xf>
    <xf numFmtId="49" fontId="0" fillId="0" borderId="0" xfId="0" applyAlignment="1">
      <alignment horizontal="center" vertical="center"/>
    </xf>
    <xf numFmtId="3" fontId="5" fillId="33" borderId="10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9" fontId="5" fillId="33" borderId="13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3" fontId="5" fillId="33" borderId="14" xfId="0" applyNumberFormat="1" applyFont="1" applyFill="1" applyBorder="1" applyAlignment="1">
      <alignment horizontal="center"/>
    </xf>
    <xf numFmtId="49" fontId="5" fillId="33" borderId="15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left"/>
    </xf>
    <xf numFmtId="3" fontId="4" fillId="33" borderId="14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 horizontal="center"/>
    </xf>
    <xf numFmtId="49" fontId="1" fillId="34" borderId="10" xfId="33" applyFont="1" applyFill="1" applyBorder="1" applyAlignment="1">
      <alignment horizontal="left" vertical="center" wrapText="1"/>
      <protection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35" borderId="18" xfId="0" applyNumberFormat="1" applyFill="1" applyBorder="1" applyAlignment="1">
      <alignment horizontal="center"/>
    </xf>
    <xf numFmtId="3" fontId="0" fillId="36" borderId="19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34" borderId="12" xfId="0" applyNumberFormat="1" applyFont="1" applyFill="1" applyBorder="1" applyAlignment="1">
      <alignment horizontal="center"/>
    </xf>
    <xf numFmtId="49" fontId="1" fillId="34" borderId="20" xfId="33" applyFont="1" applyFill="1" applyBorder="1" applyAlignment="1">
      <alignment horizontal="left" vertical="center" wrapText="1"/>
      <protection/>
    </xf>
    <xf numFmtId="4" fontId="0" fillId="34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 horizontal="center"/>
    </xf>
    <xf numFmtId="49" fontId="1" fillId="34" borderId="11" xfId="33" applyFont="1" applyFill="1" applyBorder="1" applyAlignment="1">
      <alignment horizontal="left" vertical="center" wrapText="1"/>
      <protection/>
    </xf>
    <xf numFmtId="4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 horizontal="center"/>
    </xf>
    <xf numFmtId="49" fontId="1" fillId="34" borderId="14" xfId="33" applyFont="1" applyFill="1" applyBorder="1" applyAlignment="1">
      <alignment horizontal="left" vertical="center" wrapText="1"/>
      <protection/>
    </xf>
    <xf numFmtId="4" fontId="0" fillId="34" borderId="14" xfId="0" applyNumberFormat="1" applyFont="1" applyFill="1" applyBorder="1" applyAlignment="1">
      <alignment horizontal="center"/>
    </xf>
    <xf numFmtId="3" fontId="0" fillId="34" borderId="14" xfId="0" applyNumberFormat="1" applyFill="1" applyBorder="1" applyAlignment="1">
      <alignment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35" borderId="0" xfId="0" applyNumberForma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3" fontId="6" fillId="33" borderId="21" xfId="0" applyNumberFormat="1" applyFont="1" applyFill="1" applyBorder="1" applyAlignment="1">
      <alignment horizontal="center" wrapText="1"/>
    </xf>
    <xf numFmtId="3" fontId="0" fillId="0" borderId="22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25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/>
    </xf>
    <xf numFmtId="3" fontId="0" fillId="33" borderId="26" xfId="0" applyNumberFormat="1" applyFill="1" applyBorder="1" applyAlignment="1">
      <alignment horizontal="center"/>
    </xf>
    <xf numFmtId="3" fontId="0" fillId="34" borderId="24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/>
    </xf>
    <xf numFmtId="3" fontId="0" fillId="33" borderId="17" xfId="0" applyNumberFormat="1" applyFill="1" applyBorder="1" applyAlignment="1">
      <alignment horizontal="center"/>
    </xf>
    <xf numFmtId="3" fontId="0" fillId="34" borderId="27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3" borderId="28" xfId="0" applyNumberFormat="1" applyFill="1" applyBorder="1" applyAlignment="1">
      <alignment horizontal="right"/>
    </xf>
    <xf numFmtId="3" fontId="0" fillId="33" borderId="26" xfId="0" applyNumberFormat="1" applyFill="1" applyBorder="1" applyAlignment="1">
      <alignment horizontal="right"/>
    </xf>
    <xf numFmtId="4" fontId="0" fillId="37" borderId="12" xfId="0" applyNumberFormat="1" applyFont="1" applyFill="1" applyBorder="1" applyAlignment="1">
      <alignment horizontal="center"/>
    </xf>
    <xf numFmtId="49" fontId="1" fillId="37" borderId="12" xfId="33" applyFont="1" applyFill="1" applyBorder="1" applyAlignment="1">
      <alignment horizontal="left" vertical="center" wrapText="1"/>
      <protection/>
    </xf>
    <xf numFmtId="4" fontId="0" fillId="37" borderId="12" xfId="0" applyNumberFormat="1" applyFont="1" applyFill="1" applyBorder="1" applyAlignment="1">
      <alignment/>
    </xf>
    <xf numFmtId="3" fontId="0" fillId="37" borderId="12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 horizontal="center"/>
    </xf>
    <xf numFmtId="3" fontId="0" fillId="37" borderId="12" xfId="0" applyNumberFormat="1" applyFont="1" applyFill="1" applyBorder="1" applyAlignment="1">
      <alignment horizontal="center"/>
    </xf>
    <xf numFmtId="49" fontId="1" fillId="37" borderId="10" xfId="33" applyFont="1" applyFill="1" applyBorder="1" applyAlignment="1">
      <alignment horizontal="left" vertical="center" wrapText="1"/>
      <protection/>
    </xf>
    <xf numFmtId="4" fontId="0" fillId="37" borderId="10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 horizontal="center"/>
    </xf>
    <xf numFmtId="3" fontId="0" fillId="37" borderId="10" xfId="0" applyNumberFormat="1" applyFill="1" applyBorder="1" applyAlignment="1">
      <alignment/>
    </xf>
    <xf numFmtId="3" fontId="0" fillId="37" borderId="29" xfId="0" applyNumberFormat="1" applyFont="1" applyFill="1" applyBorder="1" applyAlignment="1">
      <alignment horizontal="center" vertical="center"/>
    </xf>
    <xf numFmtId="3" fontId="0" fillId="37" borderId="11" xfId="0" applyNumberFormat="1" applyFont="1" applyFill="1" applyBorder="1" applyAlignment="1">
      <alignment horizontal="center" vertical="center"/>
    </xf>
    <xf numFmtId="49" fontId="1" fillId="37" borderId="11" xfId="33" applyFont="1" applyFill="1" applyBorder="1" applyAlignment="1">
      <alignment horizontal="left" vertical="center" wrapText="1"/>
      <protection/>
    </xf>
    <xf numFmtId="4" fontId="0" fillId="37" borderId="11" xfId="0" applyNumberFormat="1" applyFont="1" applyFill="1" applyBorder="1" applyAlignment="1">
      <alignment vertical="center"/>
    </xf>
    <xf numFmtId="4" fontId="0" fillId="37" borderId="11" xfId="0" applyNumberFormat="1" applyFont="1" applyFill="1" applyBorder="1" applyAlignment="1">
      <alignment horizontal="center" vertical="center"/>
    </xf>
    <xf numFmtId="3" fontId="0" fillId="37" borderId="11" xfId="0" applyNumberFormat="1" applyFill="1" applyBorder="1" applyAlignment="1">
      <alignment vertical="center"/>
    </xf>
    <xf numFmtId="2" fontId="0" fillId="37" borderId="10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/>
    </xf>
    <xf numFmtId="3" fontId="0" fillId="37" borderId="17" xfId="0" applyNumberFormat="1" applyFont="1" applyFill="1" applyBorder="1" applyAlignment="1">
      <alignment horizontal="center"/>
    </xf>
    <xf numFmtId="2" fontId="0" fillId="37" borderId="12" xfId="0" applyNumberFormat="1" applyFon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vertical="center"/>
    </xf>
    <xf numFmtId="2" fontId="0" fillId="37" borderId="10" xfId="0" applyNumberFormat="1" applyFont="1" applyFill="1" applyBorder="1" applyAlignment="1">
      <alignment horizontal="center" vertical="center"/>
    </xf>
    <xf numFmtId="3" fontId="0" fillId="37" borderId="10" xfId="0" applyNumberFormat="1" applyFill="1" applyBorder="1" applyAlignment="1">
      <alignment vertical="center"/>
    </xf>
    <xf numFmtId="3" fontId="6" fillId="33" borderId="30" xfId="0" applyNumberFormat="1" applyFont="1" applyFill="1" applyBorder="1" applyAlignment="1">
      <alignment horizontal="center" wrapText="1"/>
    </xf>
    <xf numFmtId="3" fontId="0" fillId="38" borderId="10" xfId="0" applyNumberFormat="1" applyFont="1" applyFill="1" applyBorder="1" applyAlignment="1">
      <alignment horizontal="center"/>
    </xf>
    <xf numFmtId="3" fontId="0" fillId="38" borderId="10" xfId="0" applyNumberFormat="1" applyFill="1" applyBorder="1" applyAlignment="1">
      <alignment/>
    </xf>
    <xf numFmtId="0" fontId="7" fillId="0" borderId="0" xfId="0" applyNumberFormat="1" applyFont="1" applyAlignment="1">
      <alignment horizontal="left"/>
    </xf>
    <xf numFmtId="1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 textRotation="90" wrapText="1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0" borderId="31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9" fontId="1" fillId="38" borderId="10" xfId="33" applyFont="1" applyFill="1" applyBorder="1" applyAlignment="1">
      <alignment horizontal="left" vertical="center" wrapText="1"/>
      <protection/>
    </xf>
    <xf numFmtId="4" fontId="0" fillId="38" borderId="10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 horizontal="center"/>
    </xf>
    <xf numFmtId="3" fontId="0" fillId="33" borderId="30" xfId="0" applyNumberFormat="1" applyFill="1" applyBorder="1" applyAlignment="1">
      <alignment horizontal="center"/>
    </xf>
    <xf numFmtId="3" fontId="0" fillId="34" borderId="30" xfId="0" applyNumberFormat="1" applyFill="1" applyBorder="1" applyAlignment="1">
      <alignment horizontal="center"/>
    </xf>
    <xf numFmtId="3" fontId="0" fillId="34" borderId="34" xfId="0" applyNumberFormat="1" applyFill="1" applyBorder="1" applyAlignment="1">
      <alignment horizontal="center"/>
    </xf>
    <xf numFmtId="3" fontId="0" fillId="34" borderId="30" xfId="0" applyNumberFormat="1" applyFill="1" applyBorder="1" applyAlignment="1">
      <alignment/>
    </xf>
    <xf numFmtId="3" fontId="0" fillId="34" borderId="35" xfId="0" applyNumberFormat="1" applyFill="1" applyBorder="1" applyAlignment="1">
      <alignment horizontal="center"/>
    </xf>
    <xf numFmtId="3" fontId="0" fillId="34" borderId="35" xfId="0" applyNumberFormat="1" applyFill="1" applyBorder="1" applyAlignment="1">
      <alignment/>
    </xf>
    <xf numFmtId="3" fontId="0" fillId="38" borderId="14" xfId="0" applyNumberFormat="1" applyFont="1" applyFill="1" applyBorder="1" applyAlignment="1">
      <alignment horizontal="center" vertical="center"/>
    </xf>
    <xf numFmtId="49" fontId="1" fillId="38" borderId="14" xfId="33" applyFont="1" applyFill="1" applyBorder="1" applyAlignment="1">
      <alignment horizontal="left" vertical="center" wrapText="1"/>
      <protection/>
    </xf>
    <xf numFmtId="4" fontId="0" fillId="38" borderId="14" xfId="0" applyNumberFormat="1" applyFont="1" applyFill="1" applyBorder="1" applyAlignment="1">
      <alignment vertical="center"/>
    </xf>
    <xf numFmtId="2" fontId="0" fillId="38" borderId="14" xfId="0" applyNumberFormat="1" applyFont="1" applyFill="1" applyBorder="1" applyAlignment="1">
      <alignment horizontal="center" vertical="center"/>
    </xf>
    <xf numFmtId="3" fontId="0" fillId="38" borderId="14" xfId="0" applyNumberFormat="1" applyFill="1" applyBorder="1" applyAlignment="1">
      <alignment vertical="center"/>
    </xf>
    <xf numFmtId="3" fontId="0" fillId="38" borderId="36" xfId="0" applyNumberFormat="1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center"/>
    </xf>
    <xf numFmtId="49" fontId="1" fillId="38" borderId="12" xfId="33" applyFont="1" applyFill="1" applyBorder="1" applyAlignment="1">
      <alignment horizontal="left" vertical="center" wrapText="1"/>
      <protection/>
    </xf>
    <xf numFmtId="4" fontId="0" fillId="38" borderId="12" xfId="0" applyNumberFormat="1" applyFont="1" applyFill="1" applyBorder="1" applyAlignment="1">
      <alignment/>
    </xf>
    <xf numFmtId="4" fontId="0" fillId="38" borderId="12" xfId="0" applyNumberFormat="1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/>
    </xf>
    <xf numFmtId="3" fontId="0" fillId="38" borderId="17" xfId="0" applyNumberFormat="1" applyFont="1" applyFill="1" applyBorder="1" applyAlignment="1">
      <alignment horizontal="center"/>
    </xf>
    <xf numFmtId="3" fontId="0" fillId="38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 horizontal="center"/>
    </xf>
    <xf numFmtId="3" fontId="0" fillId="38" borderId="10" xfId="0" applyNumberFormat="1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right"/>
    </xf>
    <xf numFmtId="3" fontId="6" fillId="33" borderId="30" xfId="0" applyNumberFormat="1" applyFont="1" applyFill="1" applyBorder="1" applyAlignment="1">
      <alignment horizontal="center" wrapText="1"/>
    </xf>
    <xf numFmtId="3" fontId="6" fillId="33" borderId="37" xfId="0" applyNumberFormat="1" applyFont="1" applyFill="1" applyBorder="1" applyAlignment="1">
      <alignment horizontal="center" wrapText="1"/>
    </xf>
    <xf numFmtId="49" fontId="0" fillId="33" borderId="38" xfId="0" applyFont="1" applyFill="1" applyBorder="1" applyAlignment="1">
      <alignment horizontal="center" vertical="center" textRotation="90"/>
    </xf>
    <xf numFmtId="49" fontId="0" fillId="33" borderId="39" xfId="0" applyFont="1" applyFill="1" applyBorder="1" applyAlignment="1">
      <alignment horizontal="center" vertical="center" textRotation="90"/>
    </xf>
    <xf numFmtId="49" fontId="0" fillId="33" borderId="40" xfId="0" applyFont="1" applyFill="1" applyBorder="1" applyAlignment="1">
      <alignment horizontal="center" vertical="center" textRotation="90"/>
    </xf>
    <xf numFmtId="49" fontId="4" fillId="35" borderId="41" xfId="0" applyFont="1" applyFill="1" applyBorder="1" applyAlignment="1">
      <alignment horizontal="center"/>
    </xf>
    <xf numFmtId="49" fontId="4" fillId="35" borderId="42" xfId="0" applyFont="1" applyFill="1" applyBorder="1" applyAlignment="1">
      <alignment horizontal="center"/>
    </xf>
    <xf numFmtId="49" fontId="4" fillId="36" borderId="43" xfId="0" applyFont="1" applyFill="1" applyBorder="1" applyAlignment="1">
      <alignment horizontal="center"/>
    </xf>
    <xf numFmtId="49" fontId="4" fillId="36" borderId="28" xfId="0" applyFont="1" applyFill="1" applyBorder="1" applyAlignment="1">
      <alignment horizontal="center"/>
    </xf>
    <xf numFmtId="49" fontId="0" fillId="33" borderId="44" xfId="0" applyFont="1" applyFill="1" applyBorder="1" applyAlignment="1">
      <alignment horizontal="center" vertical="center" textRotation="90"/>
    </xf>
    <xf numFmtId="49" fontId="0" fillId="33" borderId="45" xfId="0" applyFont="1" applyFill="1" applyBorder="1" applyAlignment="1">
      <alignment horizontal="center" vertical="center" textRotation="90"/>
    </xf>
    <xf numFmtId="49" fontId="0" fillId="33" borderId="46" xfId="0" applyFont="1" applyFill="1" applyBorder="1" applyAlignment="1">
      <alignment horizontal="center" vertical="center" textRotation="90"/>
    </xf>
    <xf numFmtId="0" fontId="30" fillId="39" borderId="41" xfId="0" applyNumberFormat="1" applyFont="1" applyFill="1" applyBorder="1" applyAlignment="1">
      <alignment horizontal="center" wrapText="1"/>
    </xf>
    <xf numFmtId="0" fontId="30" fillId="39" borderId="42" xfId="0" applyNumberFormat="1" applyFont="1" applyFill="1" applyBorder="1" applyAlignment="1">
      <alignment horizontal="center" wrapText="1"/>
    </xf>
    <xf numFmtId="0" fontId="30" fillId="39" borderId="18" xfId="0" applyNumberFormat="1" applyFont="1" applyFill="1" applyBorder="1" applyAlignment="1">
      <alignment horizontal="center" wrapText="1"/>
    </xf>
    <xf numFmtId="0" fontId="31" fillId="40" borderId="13" xfId="0" applyNumberFormat="1" applyFont="1" applyFill="1" applyBorder="1" applyAlignment="1">
      <alignment/>
    </xf>
    <xf numFmtId="0" fontId="31" fillId="40" borderId="10" xfId="0" applyNumberFormat="1" applyFont="1" applyFill="1" applyBorder="1" applyAlignment="1">
      <alignment/>
    </xf>
    <xf numFmtId="0" fontId="31" fillId="40" borderId="10" xfId="0" applyNumberFormat="1" applyFont="1" applyFill="1" applyBorder="1" applyAlignment="1">
      <alignment horizontal="center"/>
    </xf>
    <xf numFmtId="0" fontId="32" fillId="40" borderId="47" xfId="0" applyNumberFormat="1" applyFont="1" applyFill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33" applyFont="1" applyFill="1" applyBorder="1" applyAlignment="1">
      <alignment horizontal="center" vertical="center" wrapText="1"/>
      <protection/>
    </xf>
    <xf numFmtId="2" fontId="35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31" fillId="40" borderId="50" xfId="0" applyNumberFormat="1" applyFont="1" applyFill="1" applyBorder="1" applyAlignment="1">
      <alignment/>
    </xf>
    <xf numFmtId="49" fontId="32" fillId="40" borderId="22" xfId="33" applyFont="1" applyFill="1" applyBorder="1" applyAlignment="1">
      <alignment horizontal="center" vertical="center" wrapText="1"/>
      <protection/>
    </xf>
    <xf numFmtId="49" fontId="33" fillId="40" borderId="22" xfId="33" applyFont="1" applyFill="1" applyBorder="1" applyAlignment="1">
      <alignment horizontal="center" vertical="center" wrapText="1"/>
      <protection/>
    </xf>
    <xf numFmtId="0" fontId="32" fillId="40" borderId="51" xfId="0" applyNumberFormat="1" applyFont="1" applyFill="1" applyBorder="1" applyAlignment="1">
      <alignment horizontal="center" vertical="center" wrapText="1"/>
    </xf>
    <xf numFmtId="49" fontId="0" fillId="0" borderId="42" xfId="0" applyBorder="1" applyAlignment="1">
      <alignment/>
    </xf>
    <xf numFmtId="3" fontId="0" fillId="0" borderId="42" xfId="0" applyNumberFormat="1" applyBorder="1" applyAlignment="1">
      <alignment horizontal="center"/>
    </xf>
    <xf numFmtId="0" fontId="30" fillId="39" borderId="52" xfId="0" applyNumberFormat="1" applyFont="1" applyFill="1" applyBorder="1" applyAlignment="1">
      <alignment horizontal="center" wrapText="1"/>
    </xf>
    <xf numFmtId="0" fontId="30" fillId="39" borderId="53" xfId="0" applyNumberFormat="1" applyFont="1" applyFill="1" applyBorder="1" applyAlignment="1">
      <alignment horizontal="center" wrapText="1"/>
    </xf>
    <xf numFmtId="0" fontId="30" fillId="39" borderId="54" xfId="0" applyNumberFormat="1" applyFont="1" applyFill="1" applyBorder="1" applyAlignment="1">
      <alignment horizontal="center" wrapText="1"/>
    </xf>
    <xf numFmtId="49" fontId="0" fillId="0" borderId="53" xfId="0" applyBorder="1" applyAlignment="1">
      <alignment/>
    </xf>
    <xf numFmtId="3" fontId="0" fillId="0" borderId="53" xfId="0" applyNumberFormat="1" applyBorder="1" applyAlignment="1">
      <alignment horizontal="center"/>
    </xf>
    <xf numFmtId="49" fontId="0" fillId="18" borderId="18" xfId="0" applyFill="1" applyBorder="1" applyAlignment="1">
      <alignment/>
    </xf>
    <xf numFmtId="49" fontId="0" fillId="18" borderId="54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CC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zoomScalePageLayoutView="0" workbookViewId="0" topLeftCell="A24">
      <selection activeCell="E68" sqref="E68"/>
    </sheetView>
  </sheetViews>
  <sheetFormatPr defaultColWidth="9.140625" defaultRowHeight="12.75"/>
  <cols>
    <col min="1" max="1" width="5.8515625" style="7" customWidth="1"/>
    <col min="2" max="2" width="6.8515625" style="1" customWidth="1"/>
    <col min="3" max="3" width="9.140625" style="1" customWidth="1"/>
    <col min="4" max="4" width="8.7109375" style="3" customWidth="1"/>
    <col min="5" max="5" width="23.28125" style="5" customWidth="1"/>
    <col min="6" max="6" width="9.28125" style="1" customWidth="1"/>
    <col min="7" max="7" width="12.140625" style="1" customWidth="1"/>
    <col min="8" max="8" width="9.00390625" style="1" customWidth="1"/>
    <col min="9" max="9" width="11.57421875" style="0" customWidth="1"/>
    <col min="10" max="10" width="10.140625" style="27" hidden="1" customWidth="1"/>
    <col min="11" max="13" width="11.57421875" style="0" hidden="1" customWidth="1"/>
    <col min="14" max="14" width="10.140625" style="27" hidden="1" customWidth="1"/>
  </cols>
  <sheetData>
    <row r="1" ht="13.5" thickBot="1"/>
    <row r="2" spans="1:14" ht="27" customHeight="1">
      <c r="A2" s="150" t="s">
        <v>84</v>
      </c>
      <c r="B2" s="151"/>
      <c r="C2" s="151"/>
      <c r="D2" s="151"/>
      <c r="E2" s="151"/>
      <c r="F2" s="151"/>
      <c r="G2" s="151"/>
      <c r="H2" s="151"/>
      <c r="I2" s="151"/>
      <c r="J2" s="54"/>
      <c r="K2" s="31"/>
      <c r="N2" s="28"/>
    </row>
    <row r="3" spans="1:14" ht="34.5" customHeight="1">
      <c r="A3" s="152" t="s">
        <v>60</v>
      </c>
      <c r="B3" s="153"/>
      <c r="C3" s="153"/>
      <c r="D3" s="153"/>
      <c r="E3" s="153"/>
      <c r="F3" s="153"/>
      <c r="G3" s="153"/>
      <c r="H3" s="153"/>
      <c r="I3" s="153"/>
      <c r="J3" s="55"/>
      <c r="K3" s="31"/>
      <c r="N3" s="29"/>
    </row>
    <row r="4" spans="1:14" s="2" customFormat="1" ht="26.25" customHeight="1">
      <c r="A4" s="14" t="s">
        <v>45</v>
      </c>
      <c r="B4" s="8" t="s">
        <v>46</v>
      </c>
      <c r="C4" s="8" t="s">
        <v>47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99" t="s">
        <v>58</v>
      </c>
      <c r="J4" s="56"/>
      <c r="K4" s="15" t="s">
        <v>55</v>
      </c>
      <c r="L4" s="15" t="s">
        <v>56</v>
      </c>
      <c r="M4" s="145" t="s">
        <v>58</v>
      </c>
      <c r="N4" s="146"/>
    </row>
    <row r="5" spans="1:14" ht="18.75" customHeight="1" thickBot="1">
      <c r="A5" s="17"/>
      <c r="B5" s="16"/>
      <c r="C5" s="16"/>
      <c r="D5" s="16"/>
      <c r="E5" s="18"/>
      <c r="F5" s="16"/>
      <c r="G5" s="16"/>
      <c r="H5" s="16"/>
      <c r="I5" s="19" t="s">
        <v>59</v>
      </c>
      <c r="J5" s="58"/>
      <c r="K5" s="19" t="s">
        <v>59</v>
      </c>
      <c r="L5" s="19" t="s">
        <v>59</v>
      </c>
      <c r="M5" s="19" t="s">
        <v>59</v>
      </c>
      <c r="N5" s="20" t="s">
        <v>57</v>
      </c>
    </row>
    <row r="6" spans="1:14" ht="22.5" customHeight="1" hidden="1" thickBot="1">
      <c r="A6" s="147" t="s">
        <v>67</v>
      </c>
      <c r="B6" s="80" t="s">
        <v>0</v>
      </c>
      <c r="C6" s="80" t="s">
        <v>83</v>
      </c>
      <c r="D6" s="80" t="s">
        <v>52</v>
      </c>
      <c r="E6" s="76" t="s">
        <v>62</v>
      </c>
      <c r="F6" s="77">
        <v>37.34</v>
      </c>
      <c r="G6" s="94">
        <v>7.915270013522145</v>
      </c>
      <c r="H6" s="77">
        <v>45.25527001352215</v>
      </c>
      <c r="I6" s="78">
        <v>44800</v>
      </c>
      <c r="J6" s="59">
        <v>1100</v>
      </c>
      <c r="K6" s="9">
        <f>J6*H6</f>
        <v>49780.79701487436</v>
      </c>
      <c r="L6" s="9">
        <f>K6-(K6*0.05)</f>
        <v>47291.75716413064</v>
      </c>
      <c r="M6" s="9">
        <f>K6-(K6*0.1)</f>
        <v>44802.71731338692</v>
      </c>
      <c r="N6" s="123">
        <f>M6*1.35</f>
        <v>60483.668373072345</v>
      </c>
    </row>
    <row r="7" spans="1:14" ht="23.25" customHeight="1" hidden="1" thickBot="1">
      <c r="A7" s="154"/>
      <c r="B7" s="22" t="s">
        <v>1</v>
      </c>
      <c r="C7" s="22" t="s">
        <v>83</v>
      </c>
      <c r="D7" s="22" t="s">
        <v>52</v>
      </c>
      <c r="E7" s="23" t="s">
        <v>62</v>
      </c>
      <c r="F7" s="24">
        <v>36.09</v>
      </c>
      <c r="G7" s="43">
        <v>7.650297128763101</v>
      </c>
      <c r="H7" s="24">
        <v>43.7402971287631</v>
      </c>
      <c r="I7" s="26">
        <v>33100</v>
      </c>
      <c r="J7" s="60"/>
      <c r="K7" s="26">
        <v>36800</v>
      </c>
      <c r="L7" s="26">
        <v>34900</v>
      </c>
      <c r="M7" s="26">
        <v>33100</v>
      </c>
      <c r="N7" s="124" t="s">
        <v>73</v>
      </c>
    </row>
    <row r="8" spans="1:14" ht="23.25" customHeight="1" hidden="1" thickBot="1">
      <c r="A8" s="154"/>
      <c r="B8" s="95" t="s">
        <v>2</v>
      </c>
      <c r="C8" s="95" t="s">
        <v>83</v>
      </c>
      <c r="D8" s="95" t="s">
        <v>52</v>
      </c>
      <c r="E8" s="81" t="s">
        <v>62</v>
      </c>
      <c r="F8" s="96">
        <v>36.09</v>
      </c>
      <c r="G8" s="97">
        <v>7.650297128763101</v>
      </c>
      <c r="H8" s="96">
        <v>43.7402971287631</v>
      </c>
      <c r="I8" s="98">
        <v>43300</v>
      </c>
      <c r="J8" s="59">
        <v>1100</v>
      </c>
      <c r="K8" s="9">
        <f>J8*H8</f>
        <v>48114.32684163941</v>
      </c>
      <c r="L8" s="9">
        <f>K8-(K8*0.05)</f>
        <v>45708.61049955744</v>
      </c>
      <c r="M8" s="9">
        <f>K8-(K8*0.1)</f>
        <v>43302.89415747547</v>
      </c>
      <c r="N8" s="123">
        <f>M8*1.35</f>
        <v>58458.90711259189</v>
      </c>
    </row>
    <row r="9" spans="1:14" ht="23.25" customHeight="1" hidden="1" thickBot="1">
      <c r="A9" s="154"/>
      <c r="B9" s="79" t="s">
        <v>3</v>
      </c>
      <c r="C9" s="79" t="s">
        <v>83</v>
      </c>
      <c r="D9" s="79" t="s">
        <v>52</v>
      </c>
      <c r="E9" s="81" t="s">
        <v>62</v>
      </c>
      <c r="F9" s="82">
        <v>36.09</v>
      </c>
      <c r="G9" s="91">
        <v>7.467291782453356</v>
      </c>
      <c r="H9" s="82">
        <v>43.55729178245336</v>
      </c>
      <c r="I9" s="92">
        <v>43100</v>
      </c>
      <c r="J9" s="59">
        <v>1100</v>
      </c>
      <c r="K9" s="9">
        <f>J9*H9</f>
        <v>47913.0209606987</v>
      </c>
      <c r="L9" s="9">
        <f>K9-(K9*0.05)</f>
        <v>45517.369912663766</v>
      </c>
      <c r="M9" s="9">
        <f>K9-(K9*0.1)</f>
        <v>43121.71886462883</v>
      </c>
      <c r="N9" s="123">
        <f>M9*1.35</f>
        <v>58214.32046724892</v>
      </c>
    </row>
    <row r="10" spans="1:14" ht="23.25" customHeight="1" hidden="1" thickBot="1">
      <c r="A10" s="154"/>
      <c r="B10" s="79" t="s">
        <v>4</v>
      </c>
      <c r="C10" s="79" t="s">
        <v>83</v>
      </c>
      <c r="D10" s="79" t="s">
        <v>52</v>
      </c>
      <c r="E10" s="81" t="s">
        <v>62</v>
      </c>
      <c r="F10" s="82">
        <v>36.09</v>
      </c>
      <c r="G10" s="91">
        <v>7.650297128763101</v>
      </c>
      <c r="H10" s="82">
        <v>43.7402971287631</v>
      </c>
      <c r="I10" s="84">
        <v>43300</v>
      </c>
      <c r="J10" s="59">
        <v>1100</v>
      </c>
      <c r="K10" s="9">
        <f>J10*H10</f>
        <v>48114.32684163941</v>
      </c>
      <c r="L10" s="9">
        <f>K10-(K10*0.05)</f>
        <v>45708.61049955744</v>
      </c>
      <c r="M10" s="9">
        <f>K10-(K10*0.1)</f>
        <v>43302.89415747547</v>
      </c>
      <c r="N10" s="123">
        <f>M10*1.35</f>
        <v>58458.90711259189</v>
      </c>
    </row>
    <row r="11" spans="1:14" ht="23.25" customHeight="1" hidden="1" thickBot="1">
      <c r="A11" s="154"/>
      <c r="B11" s="22" t="s">
        <v>5</v>
      </c>
      <c r="C11" s="22" t="s">
        <v>83</v>
      </c>
      <c r="D11" s="22" t="s">
        <v>52</v>
      </c>
      <c r="E11" s="23" t="s">
        <v>62</v>
      </c>
      <c r="F11" s="24">
        <v>36.09</v>
      </c>
      <c r="G11" s="43">
        <v>7.650297128763101</v>
      </c>
      <c r="H11" s="24">
        <v>43.7402971287631</v>
      </c>
      <c r="I11" s="42">
        <v>39370</v>
      </c>
      <c r="J11" s="60"/>
      <c r="K11" s="42">
        <v>43740.2971287631</v>
      </c>
      <c r="L11" s="42">
        <v>41550</v>
      </c>
      <c r="M11" s="42">
        <v>39370</v>
      </c>
      <c r="N11" s="124">
        <v>47239.52089906415</v>
      </c>
    </row>
    <row r="12" spans="1:14" ht="24" customHeight="1" hidden="1" thickBot="1">
      <c r="A12" s="154"/>
      <c r="B12" s="75" t="s">
        <v>6</v>
      </c>
      <c r="C12" s="75" t="s">
        <v>83</v>
      </c>
      <c r="D12" s="75" t="s">
        <v>52</v>
      </c>
      <c r="E12" s="76" t="s">
        <v>62</v>
      </c>
      <c r="F12" s="77">
        <v>36.09</v>
      </c>
      <c r="G12" s="75">
        <v>7.650297128763101</v>
      </c>
      <c r="H12" s="77">
        <v>43.7402971287631</v>
      </c>
      <c r="I12" s="78">
        <v>43300</v>
      </c>
      <c r="J12" s="59">
        <v>1100</v>
      </c>
      <c r="K12" s="9">
        <f>J12*H12</f>
        <v>48114.32684163941</v>
      </c>
      <c r="L12" s="9">
        <f>K12-(K12*0.05)</f>
        <v>45708.61049955744</v>
      </c>
      <c r="M12" s="9">
        <f>K12-(K12*0.1)</f>
        <v>43302.89415747547</v>
      </c>
      <c r="N12" s="123">
        <f>M12*1.35</f>
        <v>58458.90711259189</v>
      </c>
    </row>
    <row r="13" spans="1:14" ht="27" customHeight="1" hidden="1" thickBot="1">
      <c r="A13" s="154"/>
      <c r="B13" s="100" t="s">
        <v>7</v>
      </c>
      <c r="C13" s="100" t="s">
        <v>85</v>
      </c>
      <c r="D13" s="100" t="s">
        <v>52</v>
      </c>
      <c r="E13" s="120" t="s">
        <v>62</v>
      </c>
      <c r="F13" s="121">
        <v>36.43</v>
      </c>
      <c r="G13" s="142">
        <v>7.72236975341756</v>
      </c>
      <c r="H13" s="121">
        <v>44.15236975341756</v>
      </c>
      <c r="I13" s="101">
        <v>43700</v>
      </c>
      <c r="J13" s="59">
        <v>1100</v>
      </c>
      <c r="K13" s="9">
        <f>J13*H13</f>
        <v>48567.60672875932</v>
      </c>
      <c r="L13" s="9">
        <f>K13-(K13*0.05)</f>
        <v>46139.226392321354</v>
      </c>
      <c r="M13" s="9">
        <f>K13-(K13*0.1)</f>
        <v>43710.84605588338</v>
      </c>
      <c r="N13" s="123">
        <f>M13*1.35</f>
        <v>59009.64217544257</v>
      </c>
    </row>
    <row r="14" spans="1:14" ht="0.75" customHeight="1" hidden="1" thickBot="1">
      <c r="A14" s="155"/>
      <c r="B14" s="129" t="s">
        <v>8</v>
      </c>
      <c r="C14" s="129" t="s">
        <v>83</v>
      </c>
      <c r="D14" s="129" t="s">
        <v>53</v>
      </c>
      <c r="E14" s="130" t="s">
        <v>63</v>
      </c>
      <c r="F14" s="131">
        <v>70.55</v>
      </c>
      <c r="G14" s="132">
        <v>14.955069615800408</v>
      </c>
      <c r="H14" s="131">
        <v>85.50506961580041</v>
      </c>
      <c r="I14" s="133">
        <v>84650</v>
      </c>
      <c r="J14" s="59">
        <v>1100</v>
      </c>
      <c r="K14" s="9">
        <f>J14*H14</f>
        <v>94055.57657738045</v>
      </c>
      <c r="L14" s="9">
        <f>K14-(K14*0.05)</f>
        <v>89352.79774851142</v>
      </c>
      <c r="M14" s="9">
        <f>K14-(K14*0.1)</f>
        <v>84650.0189196424</v>
      </c>
      <c r="N14" s="123">
        <f>M14*1.35</f>
        <v>114277.52554151726</v>
      </c>
    </row>
    <row r="15" spans="1:14" ht="22.5" customHeight="1" hidden="1" thickBot="1">
      <c r="A15" s="147" t="s">
        <v>68</v>
      </c>
      <c r="B15" s="134" t="s">
        <v>9</v>
      </c>
      <c r="C15" s="135" t="s">
        <v>83</v>
      </c>
      <c r="D15" s="135" t="s">
        <v>52</v>
      </c>
      <c r="E15" s="136" t="s">
        <v>64</v>
      </c>
      <c r="F15" s="137">
        <v>37.34</v>
      </c>
      <c r="G15" s="138">
        <v>7.915270013522145</v>
      </c>
      <c r="H15" s="137">
        <v>45.25527001352215</v>
      </c>
      <c r="I15" s="139">
        <v>35400</v>
      </c>
      <c r="J15" s="61"/>
      <c r="K15" s="37">
        <v>39400</v>
      </c>
      <c r="L15" s="37">
        <v>37400</v>
      </c>
      <c r="M15" s="37">
        <v>35400</v>
      </c>
      <c r="N15" s="125" t="s">
        <v>74</v>
      </c>
    </row>
    <row r="16" spans="1:14" ht="23.25" customHeight="1" hidden="1" thickBot="1">
      <c r="A16" s="154"/>
      <c r="B16" s="140" t="s">
        <v>10</v>
      </c>
      <c r="C16" s="100" t="s">
        <v>83</v>
      </c>
      <c r="D16" s="100" t="s">
        <v>52</v>
      </c>
      <c r="E16" s="120" t="s">
        <v>64</v>
      </c>
      <c r="F16" s="121">
        <v>36.09</v>
      </c>
      <c r="G16" s="122">
        <v>7.650297128763101</v>
      </c>
      <c r="H16" s="121">
        <v>43.7402971287631</v>
      </c>
      <c r="I16" s="141">
        <v>34300</v>
      </c>
      <c r="J16" s="62"/>
      <c r="K16" s="26">
        <v>38100</v>
      </c>
      <c r="L16" s="26">
        <v>36200</v>
      </c>
      <c r="M16" s="26">
        <v>34300</v>
      </c>
      <c r="N16" s="124" t="s">
        <v>72</v>
      </c>
    </row>
    <row r="17" spans="1:14" ht="23.25" customHeight="1" hidden="1" thickBot="1">
      <c r="A17" s="154"/>
      <c r="B17" s="140" t="s">
        <v>11</v>
      </c>
      <c r="C17" s="100" t="s">
        <v>83</v>
      </c>
      <c r="D17" s="100" t="s">
        <v>52</v>
      </c>
      <c r="E17" s="120" t="s">
        <v>64</v>
      </c>
      <c r="F17" s="121">
        <v>36.09</v>
      </c>
      <c r="G17" s="122">
        <v>7.650297128763101</v>
      </c>
      <c r="H17" s="121">
        <v>43.7402971287631</v>
      </c>
      <c r="I17" s="141">
        <v>34300</v>
      </c>
      <c r="J17" s="62"/>
      <c r="K17" s="26">
        <v>38100</v>
      </c>
      <c r="L17" s="26">
        <v>36200</v>
      </c>
      <c r="M17" s="26">
        <v>34300</v>
      </c>
      <c r="N17" s="124" t="s">
        <v>72</v>
      </c>
    </row>
    <row r="18" spans="1:14" ht="0.75" customHeight="1" hidden="1" thickBot="1">
      <c r="A18" s="154"/>
      <c r="B18" s="93" t="s">
        <v>12</v>
      </c>
      <c r="C18" s="79" t="s">
        <v>83</v>
      </c>
      <c r="D18" s="79" t="s">
        <v>52</v>
      </c>
      <c r="E18" s="81" t="s">
        <v>64</v>
      </c>
      <c r="F18" s="82">
        <v>36.09</v>
      </c>
      <c r="G18" s="83">
        <v>7.650297128763101</v>
      </c>
      <c r="H18" s="82">
        <v>43.7402971287631</v>
      </c>
      <c r="I18" s="84">
        <v>51200</v>
      </c>
      <c r="J18" s="63">
        <v>1300</v>
      </c>
      <c r="K18" s="9">
        <f>J18*H18</f>
        <v>56862.38626739204</v>
      </c>
      <c r="L18" s="9">
        <f>K18-(K18*0.05)</f>
        <v>54019.26695402244</v>
      </c>
      <c r="M18" s="9">
        <f>K18-(K18*0.1)</f>
        <v>51176.14764065283</v>
      </c>
      <c r="N18" s="123">
        <f>M18*1.35</f>
        <v>69087.79931488133</v>
      </c>
    </row>
    <row r="19" spans="1:14" ht="0.75" customHeight="1" hidden="1" thickBot="1">
      <c r="A19" s="154"/>
      <c r="B19" s="21" t="s">
        <v>13</v>
      </c>
      <c r="C19" s="22" t="s">
        <v>83</v>
      </c>
      <c r="D19" s="22" t="s">
        <v>52</v>
      </c>
      <c r="E19" s="23" t="s">
        <v>64</v>
      </c>
      <c r="F19" s="24">
        <v>36.09</v>
      </c>
      <c r="G19" s="25">
        <v>7.650297128763101</v>
      </c>
      <c r="H19" s="24">
        <v>43.7402971287631</v>
      </c>
      <c r="I19" s="26">
        <v>34300</v>
      </c>
      <c r="J19" s="62"/>
      <c r="K19" s="26">
        <v>38100</v>
      </c>
      <c r="L19" s="26">
        <v>36200</v>
      </c>
      <c r="M19" s="26">
        <v>34300</v>
      </c>
      <c r="N19" s="124" t="s">
        <v>72</v>
      </c>
    </row>
    <row r="20" spans="1:14" ht="23.25" customHeight="1" hidden="1" thickBot="1">
      <c r="A20" s="154"/>
      <c r="B20" s="21" t="s">
        <v>14</v>
      </c>
      <c r="C20" s="22" t="s">
        <v>83</v>
      </c>
      <c r="D20" s="22" t="s">
        <v>52</v>
      </c>
      <c r="E20" s="23" t="s">
        <v>64</v>
      </c>
      <c r="F20" s="24">
        <v>36.09</v>
      </c>
      <c r="G20" s="25">
        <v>7.650297128763101</v>
      </c>
      <c r="H20" s="24">
        <v>43.7402971287631</v>
      </c>
      <c r="I20" s="26">
        <v>34300</v>
      </c>
      <c r="J20" s="62"/>
      <c r="K20" s="26">
        <v>38100</v>
      </c>
      <c r="L20" s="26">
        <v>36200</v>
      </c>
      <c r="M20" s="26">
        <v>34300</v>
      </c>
      <c r="N20" s="124">
        <v>41160</v>
      </c>
    </row>
    <row r="21" spans="1:14" ht="23.25" customHeight="1" hidden="1" thickBot="1">
      <c r="A21" s="154"/>
      <c r="B21" s="21" t="s">
        <v>15</v>
      </c>
      <c r="C21" s="22" t="s">
        <v>83</v>
      </c>
      <c r="D21" s="22" t="s">
        <v>52</v>
      </c>
      <c r="E21" s="23" t="s">
        <v>64</v>
      </c>
      <c r="F21" s="24">
        <v>36.09</v>
      </c>
      <c r="G21" s="25">
        <v>7.650297128763101</v>
      </c>
      <c r="H21" s="24">
        <v>43.7402971287631</v>
      </c>
      <c r="I21" s="26">
        <v>34300</v>
      </c>
      <c r="J21" s="62"/>
      <c r="K21" s="26">
        <v>38100</v>
      </c>
      <c r="L21" s="26">
        <v>36200</v>
      </c>
      <c r="M21" s="26">
        <v>34300</v>
      </c>
      <c r="N21" s="124" t="s">
        <v>72</v>
      </c>
    </row>
    <row r="22" spans="1:14" ht="23.25" customHeight="1" hidden="1" thickBot="1">
      <c r="A22" s="154"/>
      <c r="B22" s="21" t="s">
        <v>16</v>
      </c>
      <c r="C22" s="22" t="s">
        <v>83</v>
      </c>
      <c r="D22" s="22" t="s">
        <v>52</v>
      </c>
      <c r="E22" s="23" t="s">
        <v>64</v>
      </c>
      <c r="F22" s="24">
        <v>36.33</v>
      </c>
      <c r="G22" s="25">
        <v>7.701171922636837</v>
      </c>
      <c r="H22" s="24">
        <v>44.03117192263684</v>
      </c>
      <c r="I22" s="26">
        <v>34500</v>
      </c>
      <c r="J22" s="62"/>
      <c r="K22" s="26">
        <v>38400</v>
      </c>
      <c r="L22" s="26">
        <v>36400</v>
      </c>
      <c r="M22" s="26">
        <v>34500</v>
      </c>
      <c r="N22" s="124" t="s">
        <v>75</v>
      </c>
    </row>
    <row r="23" spans="1:14" ht="34.5" thickBot="1">
      <c r="A23" s="154"/>
      <c r="B23" s="10" t="s">
        <v>17</v>
      </c>
      <c r="C23" s="10"/>
      <c r="D23" s="10" t="s">
        <v>53</v>
      </c>
      <c r="E23" s="4" t="s">
        <v>65</v>
      </c>
      <c r="F23" s="11">
        <v>59.36</v>
      </c>
      <c r="G23" s="12">
        <v>12.583032351437451</v>
      </c>
      <c r="H23" s="11">
        <v>71.94303235143745</v>
      </c>
      <c r="I23" s="32">
        <v>69000</v>
      </c>
      <c r="J23" s="64">
        <v>1300</v>
      </c>
      <c r="K23" s="9">
        <f>J23*H23</f>
        <v>93525.94205686869</v>
      </c>
      <c r="L23" s="9">
        <f>K23-(K23*0.05)</f>
        <v>88849.64495402525</v>
      </c>
      <c r="M23" s="9">
        <f>K23-(K23*0.1)</f>
        <v>84173.34785118182</v>
      </c>
      <c r="N23" s="123">
        <f>M23*1.35</f>
        <v>113634.01959909547</v>
      </c>
    </row>
    <row r="24" spans="1:14" ht="33.75" customHeight="1" thickBot="1">
      <c r="A24" s="156"/>
      <c r="B24" s="50" t="s">
        <v>18</v>
      </c>
      <c r="C24" s="50"/>
      <c r="D24" s="50" t="s">
        <v>53</v>
      </c>
      <c r="E24" s="6" t="s">
        <v>61</v>
      </c>
      <c r="F24" s="13">
        <v>54.63</v>
      </c>
      <c r="G24" s="51">
        <v>11.58037495550923</v>
      </c>
      <c r="H24" s="52">
        <v>66.21037495550922</v>
      </c>
      <c r="I24" s="53">
        <v>59000</v>
      </c>
      <c r="J24" s="65">
        <v>1180</v>
      </c>
      <c r="K24" s="9">
        <f>J24*H24</f>
        <v>78128.24244750089</v>
      </c>
      <c r="L24" s="9">
        <f>K24-(K24*0.05)</f>
        <v>74221.83032512585</v>
      </c>
      <c r="M24" s="9">
        <f>K24-(K24*0.1)</f>
        <v>70315.41820275079</v>
      </c>
      <c r="N24" s="123">
        <f>M24*1.35</f>
        <v>94925.81457371358</v>
      </c>
    </row>
    <row r="25" spans="1:14" ht="33.75" customHeight="1" hidden="1" thickBot="1">
      <c r="A25" s="147" t="s">
        <v>69</v>
      </c>
      <c r="B25" s="22" t="s">
        <v>19</v>
      </c>
      <c r="C25" s="33" t="s">
        <v>83</v>
      </c>
      <c r="D25" s="33" t="s">
        <v>53</v>
      </c>
      <c r="E25" s="34" t="s">
        <v>61</v>
      </c>
      <c r="F25" s="35">
        <v>67.8</v>
      </c>
      <c r="G25" s="36">
        <v>14.372129269330513</v>
      </c>
      <c r="H25" s="35">
        <v>82.17212926933051</v>
      </c>
      <c r="I25" s="37">
        <v>68500</v>
      </c>
      <c r="J25" s="66"/>
      <c r="K25" s="37">
        <v>76100</v>
      </c>
      <c r="L25" s="37">
        <v>72300</v>
      </c>
      <c r="M25" s="37">
        <v>68500</v>
      </c>
      <c r="N25" s="124" t="s">
        <v>76</v>
      </c>
    </row>
    <row r="26" spans="1:14" ht="34.5" thickBot="1">
      <c r="A26" s="148"/>
      <c r="B26" s="10" t="s">
        <v>20</v>
      </c>
      <c r="C26" s="10"/>
      <c r="D26" s="10" t="s">
        <v>53</v>
      </c>
      <c r="E26" s="4" t="s">
        <v>61</v>
      </c>
      <c r="F26" s="11">
        <v>67.82</v>
      </c>
      <c r="G26" s="12">
        <v>14.376368835486655</v>
      </c>
      <c r="H26" s="11">
        <v>82.19636883548665</v>
      </c>
      <c r="I26" s="30">
        <v>82500</v>
      </c>
      <c r="J26" s="67">
        <v>1330</v>
      </c>
      <c r="K26" s="9">
        <f>J26*H26</f>
        <v>109321.17055119725</v>
      </c>
      <c r="L26" s="9">
        <f>K26-(K26*0.05)</f>
        <v>103855.1120236374</v>
      </c>
      <c r="M26" s="9">
        <f>K26-(K26*0.1)</f>
        <v>98389.05349607753</v>
      </c>
      <c r="N26" s="123">
        <f>M26*1.35</f>
        <v>132825.22221970468</v>
      </c>
    </row>
    <row r="27" spans="1:14" ht="34.5" thickBot="1">
      <c r="A27" s="148"/>
      <c r="B27" s="79" t="s">
        <v>21</v>
      </c>
      <c r="C27" s="79" t="s">
        <v>83</v>
      </c>
      <c r="D27" s="79" t="s">
        <v>53</v>
      </c>
      <c r="E27" s="81" t="s">
        <v>61</v>
      </c>
      <c r="F27" s="82">
        <v>67.82</v>
      </c>
      <c r="G27" s="83">
        <v>14.376368835486655</v>
      </c>
      <c r="H27" s="82">
        <v>82.19636883548665</v>
      </c>
      <c r="I27" s="144">
        <v>82500</v>
      </c>
      <c r="J27" s="67">
        <v>1330</v>
      </c>
      <c r="K27" s="9">
        <f>J27*H27</f>
        <v>109321.17055119725</v>
      </c>
      <c r="L27" s="9">
        <f>K27-(K27*0.05)</f>
        <v>103855.1120236374</v>
      </c>
      <c r="M27" s="9">
        <f>K27-(K27*0.1)</f>
        <v>98389.05349607753</v>
      </c>
      <c r="N27" s="123">
        <f>M27*1.35</f>
        <v>132825.22221970468</v>
      </c>
    </row>
    <row r="28" spans="1:14" ht="34.5" customHeight="1" hidden="1" thickBot="1">
      <c r="A28" s="154"/>
      <c r="B28" s="79" t="s">
        <v>22</v>
      </c>
      <c r="C28" s="79" t="s">
        <v>83</v>
      </c>
      <c r="D28" s="79" t="s">
        <v>53</v>
      </c>
      <c r="E28" s="81" t="s">
        <v>61</v>
      </c>
      <c r="F28" s="82">
        <v>66.88</v>
      </c>
      <c r="G28" s="83">
        <v>14.177109226147856</v>
      </c>
      <c r="H28" s="82">
        <v>81.05710922614784</v>
      </c>
      <c r="I28" s="84">
        <v>97000</v>
      </c>
      <c r="J28" s="67">
        <v>1330</v>
      </c>
      <c r="K28" s="9">
        <f>J28*H28</f>
        <v>107805.95527077663</v>
      </c>
      <c r="L28" s="9">
        <f>K28-(K28*0.05)</f>
        <v>102415.65750723779</v>
      </c>
      <c r="M28" s="9">
        <f>K28-(K28*0.1)</f>
        <v>97025.35974369897</v>
      </c>
      <c r="N28" s="123">
        <f>M28*1.35</f>
        <v>130984.23565399362</v>
      </c>
    </row>
    <row r="29" spans="1:14" ht="34.5" customHeight="1" hidden="1" thickBot="1">
      <c r="A29" s="154"/>
      <c r="B29" s="22" t="s">
        <v>23</v>
      </c>
      <c r="C29" s="22" t="s">
        <v>83</v>
      </c>
      <c r="D29" s="22" t="s">
        <v>53</v>
      </c>
      <c r="E29" s="23" t="s">
        <v>65</v>
      </c>
      <c r="F29" s="24">
        <v>59.36</v>
      </c>
      <c r="G29" s="25">
        <v>12.583032351437451</v>
      </c>
      <c r="H29" s="24">
        <v>71.94303235143745</v>
      </c>
      <c r="I29" s="42">
        <v>73170</v>
      </c>
      <c r="J29" s="68"/>
      <c r="K29" s="42">
        <v>81300</v>
      </c>
      <c r="L29" s="42">
        <v>77230</v>
      </c>
      <c r="M29" s="42">
        <v>73170</v>
      </c>
      <c r="N29" s="126">
        <v>87800</v>
      </c>
    </row>
    <row r="30" spans="1:14" ht="33.75" customHeight="1" hidden="1" thickBot="1">
      <c r="A30" s="154"/>
      <c r="B30" s="143" t="s">
        <v>24</v>
      </c>
      <c r="C30" s="143" t="s">
        <v>85</v>
      </c>
      <c r="D30" s="100" t="s">
        <v>53</v>
      </c>
      <c r="E30" s="120" t="s">
        <v>61</v>
      </c>
      <c r="F30" s="121">
        <v>43.47</v>
      </c>
      <c r="G30" s="122">
        <v>9.214697040380493</v>
      </c>
      <c r="H30" s="121">
        <v>52.68469704038049</v>
      </c>
      <c r="I30" s="141">
        <v>63100</v>
      </c>
      <c r="J30" s="69">
        <v>1330</v>
      </c>
      <c r="K30" s="9">
        <f>J30*H30</f>
        <v>70070.64706370606</v>
      </c>
      <c r="L30" s="9">
        <f>K30-(K30*0.05)</f>
        <v>66567.11471052075</v>
      </c>
      <c r="M30" s="9">
        <f>K30-(K30*0.1)</f>
        <v>63063.58235733545</v>
      </c>
      <c r="N30" s="123">
        <f>M30*1.35</f>
        <v>85135.83618240287</v>
      </c>
    </row>
    <row r="31" spans="1:14" ht="0.75" customHeight="1" hidden="1" thickBot="1">
      <c r="A31" s="154"/>
      <c r="B31" s="22" t="s">
        <v>25</v>
      </c>
      <c r="C31" s="22" t="s">
        <v>83</v>
      </c>
      <c r="D31" s="22" t="s">
        <v>53</v>
      </c>
      <c r="E31" s="23" t="s">
        <v>61</v>
      </c>
      <c r="F31" s="24">
        <v>42.78</v>
      </c>
      <c r="G31" s="25">
        <v>9.0684320079935</v>
      </c>
      <c r="H31" s="24">
        <v>51.8484320079935</v>
      </c>
      <c r="I31" s="26">
        <v>44300</v>
      </c>
      <c r="J31" s="60"/>
      <c r="K31" s="26">
        <v>49300</v>
      </c>
      <c r="L31" s="26">
        <v>46800</v>
      </c>
      <c r="M31" s="26">
        <v>44300</v>
      </c>
      <c r="N31" s="124" t="s">
        <v>77</v>
      </c>
    </row>
    <row r="32" spans="1:14" ht="34.5" customHeight="1" hidden="1" thickBot="1">
      <c r="A32" s="156"/>
      <c r="B32" s="22" t="s">
        <v>26</v>
      </c>
      <c r="C32" s="38" t="s">
        <v>83</v>
      </c>
      <c r="D32" s="38" t="s">
        <v>53</v>
      </c>
      <c r="E32" s="39" t="s">
        <v>61</v>
      </c>
      <c r="F32" s="40">
        <v>42.7803</v>
      </c>
      <c r="G32" s="41">
        <v>9.068495601485843</v>
      </c>
      <c r="H32" s="40">
        <v>51.84879560148584</v>
      </c>
      <c r="I32" s="44">
        <v>44300</v>
      </c>
      <c r="J32" s="70"/>
      <c r="K32" s="44">
        <v>49300</v>
      </c>
      <c r="L32" s="44">
        <v>46800</v>
      </c>
      <c r="M32" s="44">
        <v>44300</v>
      </c>
      <c r="N32" s="127" t="s">
        <v>77</v>
      </c>
    </row>
    <row r="33" spans="1:14" ht="0.75" customHeight="1" hidden="1" thickBot="1">
      <c r="A33" s="147" t="s">
        <v>70</v>
      </c>
      <c r="B33" s="100" t="s">
        <v>27</v>
      </c>
      <c r="C33" s="135" t="s">
        <v>85</v>
      </c>
      <c r="D33" s="135" t="s">
        <v>53</v>
      </c>
      <c r="E33" s="136" t="s">
        <v>61</v>
      </c>
      <c r="F33" s="137">
        <v>58.13</v>
      </c>
      <c r="G33" s="138">
        <v>12.322299032834554</v>
      </c>
      <c r="H33" s="137">
        <v>70.45229903283456</v>
      </c>
      <c r="I33" s="101">
        <v>86900</v>
      </c>
      <c r="J33" s="71">
        <v>1370</v>
      </c>
      <c r="K33" s="9">
        <f>J33*H33</f>
        <v>96519.64967498335</v>
      </c>
      <c r="L33" s="9">
        <f>K33-(K33*0.05)</f>
        <v>91693.66719123418</v>
      </c>
      <c r="M33" s="9">
        <f>K33-(K33*0.1)</f>
        <v>86867.68470748501</v>
      </c>
      <c r="N33" s="123">
        <f>M33*1.35</f>
        <v>117271.37435510477</v>
      </c>
    </row>
    <row r="34" spans="1:14" ht="34.5" hidden="1" thickBot="1">
      <c r="A34" s="148"/>
      <c r="B34" s="79" t="s">
        <v>28</v>
      </c>
      <c r="C34" s="95" t="s">
        <v>83</v>
      </c>
      <c r="D34" s="79" t="s">
        <v>53</v>
      </c>
      <c r="E34" s="81" t="s">
        <v>61</v>
      </c>
      <c r="F34" s="82">
        <v>57.21</v>
      </c>
      <c r="G34" s="83">
        <v>12.127278989651897</v>
      </c>
      <c r="H34" s="82">
        <v>69.33727898965189</v>
      </c>
      <c r="I34" s="84">
        <v>85500</v>
      </c>
      <c r="J34" s="71">
        <v>1370</v>
      </c>
      <c r="K34" s="9">
        <f>J34*H34</f>
        <v>94992.0722158231</v>
      </c>
      <c r="L34" s="9">
        <f>K34-(K34*0.05)</f>
        <v>90242.46860503194</v>
      </c>
      <c r="M34" s="9">
        <f>K34-(K34*0.1)</f>
        <v>85492.86499424078</v>
      </c>
      <c r="N34" s="123">
        <f>M34*1.35</f>
        <v>115415.36774222506</v>
      </c>
    </row>
    <row r="35" spans="1:14" ht="33.75" customHeight="1" thickBot="1">
      <c r="A35" s="148"/>
      <c r="B35" s="100" t="s">
        <v>29</v>
      </c>
      <c r="C35" s="143" t="s">
        <v>85</v>
      </c>
      <c r="D35" s="100" t="s">
        <v>53</v>
      </c>
      <c r="E35" s="120" t="s">
        <v>61</v>
      </c>
      <c r="F35" s="121">
        <v>57.21</v>
      </c>
      <c r="G35" s="122">
        <v>12.127278989651897</v>
      </c>
      <c r="H35" s="121">
        <v>69.33727898965189</v>
      </c>
      <c r="I35" s="101">
        <v>81500</v>
      </c>
      <c r="J35" s="71">
        <v>1370</v>
      </c>
      <c r="K35" s="9">
        <f>J35*H35</f>
        <v>94992.0722158231</v>
      </c>
      <c r="L35" s="9">
        <f>K35-(K35*0.05)</f>
        <v>90242.46860503194</v>
      </c>
      <c r="M35" s="9">
        <f>K35-(K35*0.1)</f>
        <v>85492.86499424078</v>
      </c>
      <c r="N35" s="123">
        <f>M35*1.35</f>
        <v>115415.36774222506</v>
      </c>
    </row>
    <row r="36" spans="1:14" ht="34.5" customHeight="1" hidden="1" thickBot="1">
      <c r="A36" s="154"/>
      <c r="B36" s="100" t="s">
        <v>30</v>
      </c>
      <c r="C36" s="100" t="s">
        <v>85</v>
      </c>
      <c r="D36" s="100" t="s">
        <v>53</v>
      </c>
      <c r="E36" s="120" t="s">
        <v>61</v>
      </c>
      <c r="F36" s="121">
        <v>57.21</v>
      </c>
      <c r="G36" s="122">
        <v>12.127278989651897</v>
      </c>
      <c r="H36" s="121">
        <v>69.33727898965189</v>
      </c>
      <c r="I36" s="101">
        <v>85500</v>
      </c>
      <c r="J36" s="71">
        <v>1370</v>
      </c>
      <c r="K36" s="9">
        <f>J36*H36</f>
        <v>94992.0722158231</v>
      </c>
      <c r="L36" s="9">
        <f>K36-(K36*0.05)</f>
        <v>90242.46860503194</v>
      </c>
      <c r="M36" s="9">
        <f>K36-(K36*0.1)</f>
        <v>85492.86499424078</v>
      </c>
      <c r="N36" s="123">
        <f>M36*1.35</f>
        <v>115415.36774222506</v>
      </c>
    </row>
    <row r="37" spans="1:14" ht="33" customHeight="1">
      <c r="A37" s="154"/>
      <c r="B37" s="10" t="s">
        <v>32</v>
      </c>
      <c r="C37" s="10"/>
      <c r="D37" s="10" t="s">
        <v>53</v>
      </c>
      <c r="E37" s="4" t="s">
        <v>61</v>
      </c>
      <c r="F37" s="11">
        <v>59.36</v>
      </c>
      <c r="G37" s="12">
        <v>12.583032351437451</v>
      </c>
      <c r="H37" s="11">
        <v>71.94303235143745</v>
      </c>
      <c r="I37" s="32">
        <v>79500</v>
      </c>
      <c r="J37" s="71">
        <v>1370</v>
      </c>
      <c r="K37" s="9">
        <f>J37*H37</f>
        <v>98561.95432146931</v>
      </c>
      <c r="L37" s="9">
        <f>K37-(K37*0.05)</f>
        <v>93633.85660539585</v>
      </c>
      <c r="M37" s="9">
        <f>K37-(K37*0.1)</f>
        <v>88705.75888932237</v>
      </c>
      <c r="N37" s="123">
        <f>M37*1.35</f>
        <v>119752.7745005852</v>
      </c>
    </row>
    <row r="38" spans="1:14" ht="0.75" customHeight="1" hidden="1">
      <c r="A38" s="154"/>
      <c r="B38" s="22" t="s">
        <v>31</v>
      </c>
      <c r="C38" s="22" t="s">
        <v>83</v>
      </c>
      <c r="D38" s="22" t="s">
        <v>53</v>
      </c>
      <c r="E38" s="23" t="s">
        <v>61</v>
      </c>
      <c r="F38" s="24">
        <v>43.47</v>
      </c>
      <c r="G38" s="25">
        <v>9.214697040380493</v>
      </c>
      <c r="H38" s="24">
        <v>52.68469704038049</v>
      </c>
      <c r="I38" s="26">
        <v>46900</v>
      </c>
      <c r="J38" s="60"/>
      <c r="K38" s="26">
        <v>52200</v>
      </c>
      <c r="L38" s="26">
        <v>49600</v>
      </c>
      <c r="M38" s="26">
        <v>46900</v>
      </c>
      <c r="N38" s="124" t="s">
        <v>78</v>
      </c>
    </row>
    <row r="39" spans="1:14" ht="33.75" customHeight="1" hidden="1">
      <c r="A39" s="154"/>
      <c r="B39" s="22" t="s">
        <v>33</v>
      </c>
      <c r="C39" s="22" t="s">
        <v>83</v>
      </c>
      <c r="D39" s="22" t="s">
        <v>53</v>
      </c>
      <c r="E39" s="23" t="s">
        <v>61</v>
      </c>
      <c r="F39" s="24">
        <v>46.71</v>
      </c>
      <c r="G39" s="25">
        <v>9.901506757675934</v>
      </c>
      <c r="H39" s="24">
        <v>56.61150675767593</v>
      </c>
      <c r="I39" s="26">
        <v>48500</v>
      </c>
      <c r="J39" s="60"/>
      <c r="K39" s="26">
        <v>53800</v>
      </c>
      <c r="L39" s="26">
        <v>51100</v>
      </c>
      <c r="M39" s="26">
        <v>48500</v>
      </c>
      <c r="N39" s="124" t="s">
        <v>79</v>
      </c>
    </row>
    <row r="40" spans="1:14" ht="33.75" customHeight="1" hidden="1">
      <c r="A40" s="154"/>
      <c r="B40" s="22" t="s">
        <v>34</v>
      </c>
      <c r="C40" s="22" t="s">
        <v>83</v>
      </c>
      <c r="D40" s="22" t="s">
        <v>53</v>
      </c>
      <c r="E40" s="23" t="s">
        <v>61</v>
      </c>
      <c r="F40" s="24">
        <v>46.71</v>
      </c>
      <c r="G40" s="25">
        <v>9.901506757675934</v>
      </c>
      <c r="H40" s="24">
        <v>56.61150675767593</v>
      </c>
      <c r="I40" s="26">
        <v>48500</v>
      </c>
      <c r="J40" s="60"/>
      <c r="K40" s="26">
        <v>53800</v>
      </c>
      <c r="L40" s="26">
        <v>51100</v>
      </c>
      <c r="M40" s="26">
        <v>48500</v>
      </c>
      <c r="N40" s="124" t="s">
        <v>79</v>
      </c>
    </row>
    <row r="41" spans="1:14" ht="33.75" customHeight="1" hidden="1">
      <c r="A41" s="155"/>
      <c r="B41" s="46" t="s">
        <v>35</v>
      </c>
      <c r="C41" s="46" t="s">
        <v>83</v>
      </c>
      <c r="D41" s="46" t="s">
        <v>52</v>
      </c>
      <c r="E41" s="47" t="s">
        <v>66</v>
      </c>
      <c r="F41" s="45">
        <v>30.53</v>
      </c>
      <c r="G41" s="48">
        <v>6.471697737354876</v>
      </c>
      <c r="H41" s="45">
        <v>37.001697737354874</v>
      </c>
      <c r="I41" s="49">
        <v>35970</v>
      </c>
      <c r="J41" s="72"/>
      <c r="K41" s="49">
        <v>39960</v>
      </c>
      <c r="L41" s="49">
        <v>37960</v>
      </c>
      <c r="M41" s="49">
        <v>35970</v>
      </c>
      <c r="N41" s="128">
        <v>48560</v>
      </c>
    </row>
    <row r="42" spans="1:14" ht="33.75" customHeight="1" hidden="1">
      <c r="A42" s="147" t="s">
        <v>71</v>
      </c>
      <c r="B42" s="79" t="s">
        <v>36</v>
      </c>
      <c r="C42" s="80" t="s">
        <v>83</v>
      </c>
      <c r="D42" s="79" t="s">
        <v>53</v>
      </c>
      <c r="E42" s="81" t="s">
        <v>61</v>
      </c>
      <c r="F42" s="82">
        <v>58.13</v>
      </c>
      <c r="G42" s="83">
        <v>12.322299032834554</v>
      </c>
      <c r="H42" s="82">
        <v>70.45229903283456</v>
      </c>
      <c r="I42" s="84">
        <v>88800</v>
      </c>
      <c r="J42" s="67">
        <v>1400</v>
      </c>
      <c r="K42" s="30">
        <f>J42*H42</f>
        <v>98633.21864596839</v>
      </c>
      <c r="L42" s="30">
        <f>K42-(K42*0.05)</f>
        <v>93701.55771366997</v>
      </c>
      <c r="M42" s="30">
        <f>K42-(K42*0.1)</f>
        <v>88769.89678137154</v>
      </c>
      <c r="N42" s="123">
        <f>M42*1.35</f>
        <v>119839.3606548516</v>
      </c>
    </row>
    <row r="43" spans="1:14" ht="33.75" customHeight="1" hidden="1">
      <c r="A43" s="148"/>
      <c r="B43" s="93" t="s">
        <v>37</v>
      </c>
      <c r="C43" s="79" t="s">
        <v>83</v>
      </c>
      <c r="D43" s="79" t="s">
        <v>53</v>
      </c>
      <c r="E43" s="81" t="s">
        <v>61</v>
      </c>
      <c r="F43" s="82">
        <v>57.21</v>
      </c>
      <c r="G43" s="83">
        <v>12.127278989651897</v>
      </c>
      <c r="H43" s="82">
        <v>69.33727898965189</v>
      </c>
      <c r="I43" s="92">
        <v>87400</v>
      </c>
      <c r="J43" s="67">
        <v>1400</v>
      </c>
      <c r="K43" s="30">
        <f>J43*H43</f>
        <v>97072.19058551265</v>
      </c>
      <c r="L43" s="30">
        <f>K43-(K43*0.05)</f>
        <v>92218.58105623702</v>
      </c>
      <c r="M43" s="30">
        <f>K43-(K43*0.1)</f>
        <v>87364.9715269614</v>
      </c>
      <c r="N43" s="123">
        <f>M43*1.35</f>
        <v>117942.7115613979</v>
      </c>
    </row>
    <row r="44" spans="1:14" ht="33.75" customHeight="1" hidden="1">
      <c r="A44" s="148"/>
      <c r="B44" s="93" t="s">
        <v>38</v>
      </c>
      <c r="C44" s="79" t="s">
        <v>83</v>
      </c>
      <c r="D44" s="79" t="s">
        <v>53</v>
      </c>
      <c r="E44" s="81" t="s">
        <v>61</v>
      </c>
      <c r="F44" s="82">
        <v>57.21</v>
      </c>
      <c r="G44" s="83">
        <v>12.127278989651897</v>
      </c>
      <c r="H44" s="82">
        <v>69.33727898965189</v>
      </c>
      <c r="I44" s="92">
        <v>87400</v>
      </c>
      <c r="J44" s="73">
        <v>1400</v>
      </c>
      <c r="K44" s="57">
        <f>J44*H44</f>
        <v>97072.19058551265</v>
      </c>
      <c r="L44" s="57">
        <f>K44-(K44*0.05)</f>
        <v>92218.58105623702</v>
      </c>
      <c r="M44" s="57">
        <f>K44-(K44*0.1)</f>
        <v>87364.9715269614</v>
      </c>
      <c r="N44" s="123">
        <f>M44*1.35</f>
        <v>117942.7115613979</v>
      </c>
    </row>
    <row r="45" spans="1:14" ht="33.75" customHeight="1" hidden="1">
      <c r="A45" s="148"/>
      <c r="B45" s="22" t="s">
        <v>39</v>
      </c>
      <c r="C45" s="22" t="s">
        <v>83</v>
      </c>
      <c r="D45" s="22" t="s">
        <v>54</v>
      </c>
      <c r="E45" s="23" t="s">
        <v>61</v>
      </c>
      <c r="F45" s="24">
        <v>98.31</v>
      </c>
      <c r="G45" s="25">
        <v>20.839587440529243</v>
      </c>
      <c r="H45" s="24">
        <v>119.14958744052925</v>
      </c>
      <c r="I45" s="26">
        <v>97100</v>
      </c>
      <c r="J45" s="62"/>
      <c r="K45" s="26">
        <v>107800</v>
      </c>
      <c r="L45" s="26">
        <v>102400</v>
      </c>
      <c r="M45" s="26">
        <v>97100</v>
      </c>
      <c r="N45" s="124" t="s">
        <v>80</v>
      </c>
    </row>
    <row r="46" spans="1:14" ht="33.75" customHeight="1" hidden="1">
      <c r="A46" s="148"/>
      <c r="B46" s="22" t="s">
        <v>40</v>
      </c>
      <c r="C46" s="22" t="s">
        <v>83</v>
      </c>
      <c r="D46" s="22" t="s">
        <v>53</v>
      </c>
      <c r="E46" s="23" t="s">
        <v>66</v>
      </c>
      <c r="F46" s="24">
        <v>40.47</v>
      </c>
      <c r="G46" s="25">
        <v>8.578762116958789</v>
      </c>
      <c r="H46" s="24">
        <v>49.048762116958784</v>
      </c>
      <c r="I46" s="26">
        <v>44200</v>
      </c>
      <c r="J46" s="62"/>
      <c r="K46" s="26">
        <v>49100</v>
      </c>
      <c r="L46" s="26">
        <v>46600</v>
      </c>
      <c r="M46" s="26">
        <v>44200</v>
      </c>
      <c r="N46" s="124" t="s">
        <v>81</v>
      </c>
    </row>
    <row r="47" spans="1:14" ht="33.75" customHeight="1" hidden="1">
      <c r="A47" s="148"/>
      <c r="B47" s="22" t="s">
        <v>41</v>
      </c>
      <c r="C47" s="22" t="s">
        <v>83</v>
      </c>
      <c r="D47" s="22" t="s">
        <v>53</v>
      </c>
      <c r="E47" s="23" t="s">
        <v>61</v>
      </c>
      <c r="F47" s="24">
        <v>46.71</v>
      </c>
      <c r="G47" s="25">
        <v>9.901506757675934</v>
      </c>
      <c r="H47" s="24">
        <v>56.61150675767593</v>
      </c>
      <c r="I47" s="26">
        <v>50900</v>
      </c>
      <c r="J47" s="62"/>
      <c r="K47" s="26">
        <v>56700</v>
      </c>
      <c r="L47" s="26">
        <v>53800</v>
      </c>
      <c r="M47" s="26">
        <v>50900</v>
      </c>
      <c r="N47" s="124" t="s">
        <v>82</v>
      </c>
    </row>
    <row r="48" spans="1:14" ht="33.75" customHeight="1" hidden="1">
      <c r="A48" s="148"/>
      <c r="B48" s="22" t="s">
        <v>42</v>
      </c>
      <c r="C48" s="22" t="s">
        <v>83</v>
      </c>
      <c r="D48" s="22" t="s">
        <v>53</v>
      </c>
      <c r="E48" s="23" t="s">
        <v>61</v>
      </c>
      <c r="F48" s="24">
        <v>46.71</v>
      </c>
      <c r="G48" s="25">
        <v>9.901506757675934</v>
      </c>
      <c r="H48" s="24">
        <v>56.61150675767593</v>
      </c>
      <c r="I48" s="26">
        <v>50900</v>
      </c>
      <c r="J48" s="62"/>
      <c r="K48" s="26">
        <v>56700</v>
      </c>
      <c r="L48" s="26">
        <v>53800</v>
      </c>
      <c r="M48" s="26">
        <v>50900</v>
      </c>
      <c r="N48" s="124" t="s">
        <v>82</v>
      </c>
    </row>
    <row r="49" spans="1:14" ht="33.75" customHeight="1" hidden="1" thickBot="1">
      <c r="A49" s="149"/>
      <c r="B49" s="85" t="s">
        <v>43</v>
      </c>
      <c r="C49" s="86" t="s">
        <v>83</v>
      </c>
      <c r="D49" s="86" t="s">
        <v>52</v>
      </c>
      <c r="E49" s="87" t="s">
        <v>66</v>
      </c>
      <c r="F49" s="88">
        <v>30.53</v>
      </c>
      <c r="G49" s="89">
        <v>6.471697737354876</v>
      </c>
      <c r="H49" s="88">
        <v>37.001697737354874</v>
      </c>
      <c r="I49" s="90">
        <v>37000</v>
      </c>
      <c r="J49" s="74">
        <v>1310</v>
      </c>
      <c r="K49" s="9">
        <f>J49*H49</f>
        <v>48472.22403593489</v>
      </c>
      <c r="L49" s="9">
        <f>K49-(K49*0.05)</f>
        <v>46048.61283413814</v>
      </c>
      <c r="M49" s="9">
        <f>K49-(K49*0.1)</f>
        <v>43625.0016323414</v>
      </c>
      <c r="N49" s="123">
        <f>M49*1.35</f>
        <v>58893.75220366089</v>
      </c>
    </row>
    <row r="51" spans="2:8" ht="34.5">
      <c r="B51" s="102" t="s">
        <v>86</v>
      </c>
      <c r="C51" s="103"/>
      <c r="D51" s="104"/>
      <c r="E51" s="105"/>
      <c r="F51" s="106"/>
      <c r="G51" s="106"/>
      <c r="H51" s="106"/>
    </row>
    <row r="52" spans="2:8" ht="12.75">
      <c r="B52" s="114"/>
      <c r="C52" s="114"/>
      <c r="D52" s="114"/>
      <c r="E52" s="115"/>
      <c r="F52" s="116"/>
      <c r="G52" s="116"/>
      <c r="H52" s="116"/>
    </row>
    <row r="53" spans="2:8" ht="15.75">
      <c r="B53" s="110" t="s">
        <v>87</v>
      </c>
      <c r="C53" s="110"/>
      <c r="D53" s="111"/>
      <c r="E53" s="112"/>
      <c r="F53" s="113"/>
      <c r="G53" s="113"/>
      <c r="H53" s="109"/>
    </row>
    <row r="54" spans="2:8" ht="13.5" thickBot="1">
      <c r="B54" s="107"/>
      <c r="C54" s="107"/>
      <c r="D54" s="107"/>
      <c r="E54" s="108"/>
      <c r="F54" s="109"/>
      <c r="G54" s="109"/>
      <c r="H54" s="109"/>
    </row>
    <row r="55" spans="2:8" ht="16.5" thickBot="1">
      <c r="B55" s="117" t="s">
        <v>88</v>
      </c>
      <c r="C55" s="118"/>
      <c r="D55" s="118"/>
      <c r="E55" s="118"/>
      <c r="F55" s="118"/>
      <c r="G55" s="118"/>
      <c r="H55" s="119"/>
    </row>
    <row r="57" ht="13.5" thickBot="1"/>
    <row r="58" spans="1:15" ht="37.5">
      <c r="A58" s="157" t="s">
        <v>84</v>
      </c>
      <c r="B58" s="158"/>
      <c r="C58" s="158"/>
      <c r="D58" s="158"/>
      <c r="E58" s="158"/>
      <c r="F58" s="158"/>
      <c r="G58" s="158"/>
      <c r="H58" s="158"/>
      <c r="I58" s="158"/>
      <c r="J58" s="159"/>
      <c r="K58" s="175"/>
      <c r="L58" s="175"/>
      <c r="M58" s="175"/>
      <c r="N58" s="176"/>
      <c r="O58" s="182"/>
    </row>
    <row r="59" spans="1:15" ht="38.25" thickBot="1">
      <c r="A59" s="177" t="s">
        <v>89</v>
      </c>
      <c r="B59" s="178"/>
      <c r="C59" s="178"/>
      <c r="D59" s="178"/>
      <c r="E59" s="178"/>
      <c r="F59" s="178"/>
      <c r="G59" s="178"/>
      <c r="H59" s="178"/>
      <c r="I59" s="178"/>
      <c r="J59" s="179"/>
      <c r="K59" s="180"/>
      <c r="L59" s="180"/>
      <c r="M59" s="180"/>
      <c r="N59" s="181"/>
      <c r="O59" s="183"/>
    </row>
    <row r="60" spans="1:15" ht="12.75">
      <c r="A60" s="171"/>
      <c r="B60" s="172" t="s">
        <v>90</v>
      </c>
      <c r="C60" s="172" t="s">
        <v>91</v>
      </c>
      <c r="D60" s="172" t="s">
        <v>92</v>
      </c>
      <c r="E60" s="172" t="s">
        <v>93</v>
      </c>
      <c r="F60" s="172" t="s">
        <v>94</v>
      </c>
      <c r="G60" s="173" t="s">
        <v>95</v>
      </c>
      <c r="H60" s="173" t="s">
        <v>96</v>
      </c>
      <c r="I60" s="173" t="s">
        <v>97</v>
      </c>
      <c r="J60" s="174" t="s">
        <v>101</v>
      </c>
      <c r="O60" s="174" t="s">
        <v>101</v>
      </c>
    </row>
    <row r="61" spans="1:15" ht="12.75">
      <c r="A61" s="160"/>
      <c r="B61" s="161"/>
      <c r="C61" s="162"/>
      <c r="D61" s="162"/>
      <c r="E61" s="161"/>
      <c r="F61" s="161"/>
      <c r="G61" s="161"/>
      <c r="H61" s="161"/>
      <c r="I61" s="161"/>
      <c r="J61" s="163"/>
      <c r="O61" s="163"/>
    </row>
    <row r="62" spans="1:15" ht="39.75" customHeight="1" thickBot="1">
      <c r="A62" s="164">
        <v>1</v>
      </c>
      <c r="B62" s="165" t="s">
        <v>98</v>
      </c>
      <c r="C62" s="166"/>
      <c r="D62" s="166" t="s">
        <v>99</v>
      </c>
      <c r="E62" s="166" t="s">
        <v>100</v>
      </c>
      <c r="F62" s="167" t="s">
        <v>64</v>
      </c>
      <c r="G62" s="168">
        <v>39.7</v>
      </c>
      <c r="H62" s="169">
        <v>6.383523795551242</v>
      </c>
      <c r="I62" s="169">
        <f>G62+H62</f>
        <v>46.083523795551244</v>
      </c>
      <c r="J62" s="170">
        <v>45000</v>
      </c>
      <c r="O62" s="170">
        <v>45000</v>
      </c>
    </row>
  </sheetData>
  <sheetProtection/>
  <autoFilter ref="B5:I49"/>
  <mergeCells count="21">
    <mergeCell ref="H60:H61"/>
    <mergeCell ref="I60:I61"/>
    <mergeCell ref="J60:J61"/>
    <mergeCell ref="O60:O61"/>
    <mergeCell ref="A59:J59"/>
    <mergeCell ref="A60:A61"/>
    <mergeCell ref="B60:B61"/>
    <mergeCell ref="C60:C61"/>
    <mergeCell ref="D60:D61"/>
    <mergeCell ref="E60:E61"/>
    <mergeCell ref="F60:F61"/>
    <mergeCell ref="G60:G61"/>
    <mergeCell ref="A58:J58"/>
    <mergeCell ref="M4:N4"/>
    <mergeCell ref="A42:A49"/>
    <mergeCell ref="A2:I2"/>
    <mergeCell ref="A3:I3"/>
    <mergeCell ref="A6:A14"/>
    <mergeCell ref="A15:A24"/>
    <mergeCell ref="A25:A32"/>
    <mergeCell ref="A33:A41"/>
  </mergeCells>
  <printOptions/>
  <pageMargins left="0.18" right="0.25" top="0.17" bottom="0.17" header="0.17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Archadia 2004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teodorad</dc:creator>
  <cp:keywords/>
  <dc:description/>
  <cp:lastModifiedBy>User</cp:lastModifiedBy>
  <cp:lastPrinted>2011-02-07T13:37:23Z</cp:lastPrinted>
  <dcterms:created xsi:type="dcterms:W3CDTF">2005-12-27T09:57:30Z</dcterms:created>
  <dcterms:modified xsi:type="dcterms:W3CDTF">2012-07-23T13:10:58Z</dcterms:modified>
  <cp:category/>
  <cp:version/>
  <cp:contentType/>
  <cp:contentStatus/>
</cp:coreProperties>
</file>