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0" windowWidth="16605" windowHeight="61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Лист1!$B$6:$M$41</definedName>
  </definedNames>
  <calcPr calcId="145621"/>
</workbook>
</file>

<file path=xl/calcChain.xml><?xml version="1.0" encoding="utf-8"?>
<calcChain xmlns="http://schemas.openxmlformats.org/spreadsheetml/2006/main">
  <c r="E10" i="1" l="1"/>
  <c r="E32" i="1"/>
  <c r="D32" i="1"/>
  <c r="E4" i="1" l="1"/>
  <c r="D4" i="1"/>
  <c r="E3" i="1"/>
  <c r="E5" i="1" l="1"/>
  <c r="D5" i="1"/>
  <c r="E24" i="1" l="1"/>
  <c r="E23" i="1"/>
  <c r="E22" i="1"/>
  <c r="E21" i="1"/>
  <c r="E15" i="1"/>
  <c r="E9" i="1"/>
  <c r="E37" i="1" l="1"/>
  <c r="D37" i="1"/>
  <c r="E38" i="1"/>
  <c r="D38" i="1"/>
  <c r="E36" i="1"/>
  <c r="D36" i="1"/>
</calcChain>
</file>

<file path=xl/sharedStrings.xml><?xml version="1.0" encoding="utf-8"?>
<sst xmlns="http://schemas.openxmlformats.org/spreadsheetml/2006/main" count="139" uniqueCount="67">
  <si>
    <t>Свободен</t>
  </si>
  <si>
    <t>да</t>
  </si>
  <si>
    <t>3   ЭТАЖ</t>
  </si>
  <si>
    <t>5  ЭТАЖ</t>
  </si>
  <si>
    <t>6  ЭТАЖ</t>
  </si>
  <si>
    <t>Цена с мебелью и техникой</t>
  </si>
  <si>
    <t xml:space="preserve">1   ЭТАЖ </t>
  </si>
  <si>
    <t>1</t>
  </si>
  <si>
    <t>-</t>
  </si>
  <si>
    <t>2   ЭТАЖ</t>
  </si>
  <si>
    <t>4   ЭТАЖ</t>
  </si>
  <si>
    <t>511</t>
  </si>
  <si>
    <t>Цена с мебeлью и техникой</t>
  </si>
  <si>
    <t>Цена в акции</t>
  </si>
  <si>
    <t>*Указанные цены на Harmony Palace действуют только при нижеописанного плана платежа.</t>
  </si>
  <si>
    <t>*Указанные цены на Harmony Suites 3 действуют только при нижеописанном плане платежа.</t>
  </si>
  <si>
    <t>"Harmony Palace"</t>
  </si>
  <si>
    <t>"Harmony Suites II"</t>
  </si>
  <si>
    <t xml:space="preserve"> - </t>
  </si>
  <si>
    <t>кухня в подарок</t>
  </si>
  <si>
    <t xml:space="preserve">"Harmony Suites III" </t>
  </si>
  <si>
    <t>503А</t>
  </si>
  <si>
    <t>303А</t>
  </si>
  <si>
    <t>605А</t>
  </si>
  <si>
    <t>607А</t>
  </si>
  <si>
    <t>620В</t>
  </si>
  <si>
    <t>Статус</t>
  </si>
  <si>
    <t>611 - ет.6</t>
  </si>
  <si>
    <t>314 - ет.3</t>
  </si>
  <si>
    <t>HS III</t>
  </si>
  <si>
    <t>HP</t>
  </si>
  <si>
    <t>Студио</t>
  </si>
  <si>
    <t>Ап. №</t>
  </si>
  <si>
    <t>Плoщaдь</t>
  </si>
  <si>
    <t>Общие площaди</t>
  </si>
  <si>
    <t>Всего площадь</t>
  </si>
  <si>
    <t>Вид на бассейн</t>
  </si>
  <si>
    <t>Спальни</t>
  </si>
  <si>
    <t>Всего в ЕUR</t>
  </si>
  <si>
    <t>Комплекс</t>
  </si>
  <si>
    <t>Тип акции</t>
  </si>
  <si>
    <t>Тип  акции</t>
  </si>
  <si>
    <t xml:space="preserve"> кухня в подарок</t>
  </si>
  <si>
    <t xml:space="preserve"> </t>
  </si>
  <si>
    <t>В качестве застройщика мы предлагаем вам следующие несколько вариантов:</t>
  </si>
  <si>
    <t>План А – стандартный</t>
  </si>
  <si>
    <t>2 000 € – такса брони</t>
  </si>
  <si>
    <t>30% – 3 месяца после брони</t>
  </si>
  <si>
    <t>30% – 5 месяца после брони</t>
  </si>
  <si>
    <t>План В – с 3% скидкой</t>
  </si>
  <si>
    <t>100% – до 1 месяца после брони</t>
  </si>
  <si>
    <t xml:space="preserve">Вы можете выбрать один из вышеуказанных вариантов, </t>
  </si>
  <si>
    <t xml:space="preserve">а так же договориться с нами об индивидуальной схеме оплаты в зависимости от ваших желаний и возможностей. </t>
  </si>
  <si>
    <t>Для более подробной информации обращайтесь к нашему менеджеру по продажам.</t>
  </si>
  <si>
    <t>ПЛАН ПЛАТЕЖЕЙ:</t>
  </si>
  <si>
    <t>607- ет.6</t>
  </si>
  <si>
    <t>217 - ет.2</t>
  </si>
  <si>
    <t>БРОНЬ</t>
  </si>
  <si>
    <t>бронь</t>
  </si>
  <si>
    <r>
      <t xml:space="preserve">86 000 </t>
    </r>
    <r>
      <rPr>
        <sz val="11"/>
        <color theme="1"/>
        <rFont val="Calibri"/>
        <family val="2"/>
        <charset val="204"/>
      </rPr>
      <t>€</t>
    </r>
  </si>
  <si>
    <t>40% – до 2 недель после таксы бронировки</t>
  </si>
  <si>
    <t>112 - ет.1</t>
  </si>
  <si>
    <t>303- eт. 3</t>
  </si>
  <si>
    <t>устно бронь до 03.07</t>
  </si>
  <si>
    <t xml:space="preserve"> бронь </t>
  </si>
  <si>
    <t xml:space="preserve"> бронь</t>
  </si>
  <si>
    <r>
      <t xml:space="preserve">А К Ц И Я     И Ю Л Я                                                 </t>
    </r>
    <r>
      <rPr>
        <sz val="14"/>
        <rFont val="Arial"/>
        <family val="2"/>
        <charset val="204"/>
      </rPr>
      <t xml:space="preserve"> 08</t>
    </r>
    <r>
      <rPr>
        <sz val="20"/>
        <rFont val="Arial"/>
        <family val="2"/>
        <charset val="204"/>
      </rPr>
      <t>.</t>
    </r>
    <r>
      <rPr>
        <sz val="14"/>
        <rFont val="Arial"/>
        <family val="2"/>
        <charset val="204"/>
      </rPr>
      <t>07.2014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</si>
</sst>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-* #,##0.00&quot;р.&quot;_-;\-* #,##0.00&quot;р.&quot;_-;_-* &quot;-&quot;??&quot;р.&quot;_-;_-@_-"/>
    <numFmt numFmtId="166" formatCode="#,##0.00_ ;[Red]\-#,##0.00\ "/>
    <numFmt numFmtId="167" formatCode="#,##0_ ;[Red]\-#,##0\ "/>
    <numFmt numFmtId="168" formatCode="#,##0\ [$€-1]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26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2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0"/>
      <color theme="1"/>
      <name val="Arial"/>
      <family val="2"/>
      <charset val="204"/>
    </font>
    <font>
      <sz val="20"/>
      <name val="Arial"/>
      <family val="2"/>
      <charset val="204"/>
    </font>
    <font>
      <sz val="14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rgb="FF7AF6A3"/>
        <bgColor indexed="64"/>
      </patternFill>
    </fill>
    <fill>
      <patternFill patternType="solid">
        <fgColor rgb="FF7AF6A3"/>
        <bgColor indexed="26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0" fontId="8" fillId="3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8" fontId="8" fillId="2" borderId="1" xfId="1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2" fontId="8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8" fontId="8" fillId="2" borderId="2" xfId="1" applyNumberFormat="1" applyFont="1" applyFill="1" applyBorder="1" applyAlignment="1">
      <alignment horizontal="right"/>
    </xf>
    <xf numFmtId="168" fontId="10" fillId="2" borderId="2" xfId="1" applyNumberFormat="1" applyFont="1" applyFill="1" applyBorder="1" applyAlignment="1">
      <alignment horizontal="right"/>
    </xf>
    <xf numFmtId="168" fontId="5" fillId="2" borderId="1" xfId="1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wrapText="1"/>
    </xf>
    <xf numFmtId="166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/>
    </xf>
    <xf numFmtId="0" fontId="11" fillId="2" borderId="17" xfId="0" applyFont="1" applyFill="1" applyBorder="1" applyAlignment="1">
      <alignment horizontal="left"/>
    </xf>
    <xf numFmtId="49" fontId="10" fillId="0" borderId="6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/>
    </xf>
    <xf numFmtId="168" fontId="10" fillId="0" borderId="6" xfId="0" applyNumberFormat="1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center"/>
    </xf>
    <xf numFmtId="166" fontId="5" fillId="0" borderId="6" xfId="0" applyNumberFormat="1" applyFont="1" applyFill="1" applyBorder="1" applyAlignment="1"/>
    <xf numFmtId="49" fontId="14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167" fontId="5" fillId="0" borderId="6" xfId="0" applyNumberFormat="1" applyFont="1" applyFill="1" applyBorder="1" applyAlignment="1">
      <alignment horizontal="center"/>
    </xf>
    <xf numFmtId="168" fontId="5" fillId="0" borderId="6" xfId="0" applyNumberFormat="1" applyFont="1" applyFill="1" applyBorder="1" applyAlignment="1">
      <alignment horizontal="right"/>
    </xf>
    <xf numFmtId="166" fontId="5" fillId="0" borderId="9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167" fontId="5" fillId="0" borderId="9" xfId="0" applyNumberFormat="1" applyFont="1" applyFill="1" applyBorder="1" applyAlignment="1">
      <alignment horizontal="center"/>
    </xf>
    <xf numFmtId="168" fontId="8" fillId="0" borderId="9" xfId="1" applyNumberFormat="1" applyFont="1" applyFill="1" applyBorder="1" applyAlignment="1">
      <alignment horizontal="right"/>
    </xf>
    <xf numFmtId="0" fontId="5" fillId="0" borderId="6" xfId="0" applyFont="1" applyFill="1" applyBorder="1" applyAlignment="1"/>
    <xf numFmtId="49" fontId="5" fillId="0" borderId="9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/>
    <xf numFmtId="0" fontId="8" fillId="0" borderId="6" xfId="0" applyFont="1" applyFill="1" applyBorder="1" applyAlignment="1"/>
    <xf numFmtId="0" fontId="10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vertical="center" wrapText="1"/>
    </xf>
    <xf numFmtId="0" fontId="11" fillId="0" borderId="17" xfId="0" applyFont="1" applyBorder="1" applyAlignment="1">
      <alignment horizontal="center"/>
    </xf>
    <xf numFmtId="0" fontId="8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49" fontId="8" fillId="0" borderId="12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166" fontId="5" fillId="2" borderId="12" xfId="0" applyNumberFormat="1" applyFont="1" applyFill="1" applyBorder="1" applyAlignment="1">
      <alignment horizontal="right" wrapText="1"/>
    </xf>
    <xf numFmtId="166" fontId="5" fillId="0" borderId="19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2" fontId="13" fillId="6" borderId="7" xfId="0" applyNumberFormat="1" applyFont="1" applyFill="1" applyBorder="1" applyAlignment="1">
      <alignment horizontal="right"/>
    </xf>
    <xf numFmtId="2" fontId="13" fillId="6" borderId="1" xfId="0" applyNumberFormat="1" applyFont="1" applyFill="1" applyBorder="1" applyAlignment="1">
      <alignment horizontal="right"/>
    </xf>
    <xf numFmtId="2" fontId="13" fillId="6" borderId="8" xfId="0" applyNumberFormat="1" applyFont="1" applyFill="1" applyBorder="1" applyAlignment="1">
      <alignment horizontal="right"/>
    </xf>
    <xf numFmtId="2" fontId="13" fillId="6" borderId="4" xfId="0" applyNumberFormat="1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1" fontId="13" fillId="6" borderId="4" xfId="0" applyNumberFormat="1" applyFont="1" applyFill="1" applyBorder="1" applyAlignment="1">
      <alignment horizontal="center"/>
    </xf>
    <xf numFmtId="168" fontId="13" fillId="6" borderId="14" xfId="0" applyNumberFormat="1" applyFont="1" applyFill="1" applyBorder="1" applyAlignment="1">
      <alignment horizontal="right"/>
    </xf>
    <xf numFmtId="168" fontId="13" fillId="6" borderId="10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11" fillId="2" borderId="16" xfId="0" applyFont="1" applyFill="1" applyBorder="1" applyAlignment="1"/>
    <xf numFmtId="0" fontId="15" fillId="7" borderId="5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left"/>
    </xf>
    <xf numFmtId="0" fontId="15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168" fontId="7" fillId="5" borderId="24" xfId="0" applyNumberFormat="1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right" wrapText="1"/>
    </xf>
    <xf numFmtId="166" fontId="5" fillId="7" borderId="1" xfId="0" applyNumberFormat="1" applyFont="1" applyFill="1" applyBorder="1" applyAlignment="1">
      <alignment horizontal="right"/>
    </xf>
    <xf numFmtId="49" fontId="5" fillId="7" borderId="1" xfId="0" applyNumberFormat="1" applyFont="1" applyFill="1" applyBorder="1" applyAlignment="1">
      <alignment horizontal="center"/>
    </xf>
    <xf numFmtId="167" fontId="5" fillId="7" borderId="1" xfId="0" applyNumberFormat="1" applyFont="1" applyFill="1" applyBorder="1" applyAlignment="1">
      <alignment horizontal="center"/>
    </xf>
    <xf numFmtId="49" fontId="8" fillId="8" borderId="1" xfId="0" applyNumberFormat="1" applyFont="1" applyFill="1" applyBorder="1" applyAlignment="1">
      <alignment horizontal="center" wrapText="1"/>
    </xf>
    <xf numFmtId="0" fontId="11" fillId="2" borderId="13" xfId="0" applyFont="1" applyFill="1" applyBorder="1" applyAlignment="1"/>
    <xf numFmtId="2" fontId="13" fillId="2" borderId="18" xfId="0" applyNumberFormat="1" applyFont="1" applyFill="1" applyBorder="1" applyAlignment="1">
      <alignment horizontal="right"/>
    </xf>
    <xf numFmtId="2" fontId="13" fillId="2" borderId="3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168" fontId="8" fillId="2" borderId="3" xfId="0" applyNumberFormat="1" applyFont="1" applyFill="1" applyBorder="1" applyAlignment="1">
      <alignment horizontal="right"/>
    </xf>
    <xf numFmtId="168" fontId="13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wrapText="1"/>
    </xf>
    <xf numFmtId="0" fontId="5" fillId="0" borderId="29" xfId="0" applyFont="1" applyBorder="1"/>
    <xf numFmtId="0" fontId="5" fillId="0" borderId="0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18" fillId="9" borderId="22" xfId="0" applyFont="1" applyFill="1" applyBorder="1"/>
    <xf numFmtId="0" fontId="5" fillId="9" borderId="27" xfId="0" applyFont="1" applyFill="1" applyBorder="1"/>
    <xf numFmtId="0" fontId="5" fillId="9" borderId="28" xfId="0" applyFont="1" applyFill="1" applyBorder="1"/>
    <xf numFmtId="0" fontId="8" fillId="0" borderId="35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8" fontId="5" fillId="7" borderId="1" xfId="1" applyNumberFormat="1" applyFont="1" applyFill="1" applyBorder="1" applyAlignment="1">
      <alignment horizontal="right"/>
    </xf>
    <xf numFmtId="168" fontId="9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2" fontId="8" fillId="7" borderId="1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center"/>
    </xf>
    <xf numFmtId="0" fontId="9" fillId="7" borderId="1" xfId="0" applyFont="1" applyFill="1" applyBorder="1" applyAlignment="1"/>
    <xf numFmtId="0" fontId="9" fillId="7" borderId="12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wrapText="1"/>
    </xf>
    <xf numFmtId="0" fontId="8" fillId="10" borderId="1" xfId="0" applyFont="1" applyFill="1" applyBorder="1" applyAlignment="1"/>
    <xf numFmtId="0" fontId="8" fillId="10" borderId="1" xfId="0" applyFont="1" applyFill="1" applyBorder="1" applyAlignment="1">
      <alignment horizontal="center"/>
    </xf>
    <xf numFmtId="168" fontId="8" fillId="10" borderId="1" xfId="0" applyNumberFormat="1" applyFont="1" applyFill="1" applyBorder="1" applyAlignment="1">
      <alignment horizontal="right"/>
    </xf>
    <xf numFmtId="0" fontId="11" fillId="10" borderId="16" xfId="0" applyFont="1" applyFill="1" applyBorder="1" applyAlignment="1"/>
    <xf numFmtId="0" fontId="5" fillId="10" borderId="3" xfId="0" applyFont="1" applyFill="1" applyBorder="1" applyAlignment="1">
      <alignment horizontal="right"/>
    </xf>
    <xf numFmtId="2" fontId="5" fillId="10" borderId="3" xfId="0" applyNumberFormat="1" applyFont="1" applyFill="1" applyBorder="1" applyAlignment="1">
      <alignment horizontal="right"/>
    </xf>
    <xf numFmtId="0" fontId="5" fillId="10" borderId="3" xfId="0" applyFont="1" applyFill="1" applyBorder="1" applyAlignment="1">
      <alignment horizontal="center"/>
    </xf>
    <xf numFmtId="2" fontId="13" fillId="11" borderId="3" xfId="0" applyNumberFormat="1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168" fontId="5" fillId="10" borderId="3" xfId="1" applyNumberFormat="1" applyFont="1" applyFill="1" applyBorder="1" applyAlignment="1">
      <alignment horizontal="right"/>
    </xf>
    <xf numFmtId="168" fontId="9" fillId="10" borderId="3" xfId="1" applyNumberFormat="1" applyFont="1" applyFill="1" applyBorder="1" applyAlignment="1">
      <alignment horizontal="right"/>
    </xf>
    <xf numFmtId="0" fontId="8" fillId="12" borderId="3" xfId="0" applyFont="1" applyFill="1" applyBorder="1" applyAlignment="1">
      <alignment horizontal="center" wrapText="1"/>
    </xf>
    <xf numFmtId="0" fontId="11" fillId="10" borderId="13" xfId="0" applyFont="1" applyFill="1" applyBorder="1" applyAlignment="1">
      <alignment horizontal="left"/>
    </xf>
    <xf numFmtId="0" fontId="2" fillId="4" borderId="6" xfId="0" applyFont="1" applyFill="1" applyBorder="1"/>
    <xf numFmtId="0" fontId="5" fillId="4" borderId="6" xfId="0" applyFont="1" applyFill="1" applyBorder="1"/>
    <xf numFmtId="49" fontId="2" fillId="4" borderId="6" xfId="0" applyNumberFormat="1" applyFont="1" applyFill="1" applyBorder="1"/>
    <xf numFmtId="49" fontId="6" fillId="4" borderId="6" xfId="0" applyNumberFormat="1" applyFont="1" applyFill="1" applyBorder="1"/>
    <xf numFmtId="49" fontId="2" fillId="4" borderId="6" xfId="0" applyNumberFormat="1" applyFont="1" applyFill="1" applyBorder="1" applyAlignment="1">
      <alignment horizontal="center"/>
    </xf>
    <xf numFmtId="168" fontId="2" fillId="4" borderId="6" xfId="0" applyNumberFormat="1" applyFont="1" applyFill="1" applyBorder="1" applyAlignment="1">
      <alignment horizontal="right"/>
    </xf>
    <xf numFmtId="49" fontId="4" fillId="4" borderId="6" xfId="0" applyNumberFormat="1" applyFont="1" applyFill="1" applyBorder="1" applyAlignment="1">
      <alignment horizontal="center" vertical="center"/>
    </xf>
    <xf numFmtId="0" fontId="2" fillId="4" borderId="12" xfId="0" applyFont="1" applyFill="1" applyBorder="1"/>
    <xf numFmtId="0" fontId="6" fillId="4" borderId="6" xfId="0" applyFont="1" applyFill="1" applyBorder="1" applyAlignment="1"/>
    <xf numFmtId="0" fontId="6" fillId="4" borderId="12" xfId="0" applyFont="1" applyFill="1" applyBorder="1" applyAlignment="1"/>
    <xf numFmtId="2" fontId="5" fillId="4" borderId="6" xfId="0" applyNumberFormat="1" applyFont="1" applyFill="1" applyBorder="1" applyAlignment="1">
      <alignment horizontal="center" wrapText="1"/>
    </xf>
    <xf numFmtId="2" fontId="5" fillId="4" borderId="6" xfId="0" applyNumberFormat="1" applyFont="1" applyFill="1" applyBorder="1"/>
    <xf numFmtId="2" fontId="6" fillId="4" borderId="6" xfId="0" applyNumberFormat="1" applyFont="1" applyFill="1" applyBorder="1"/>
    <xf numFmtId="0" fontId="5" fillId="4" borderId="6" xfId="0" applyFont="1" applyFill="1" applyBorder="1" applyAlignment="1">
      <alignment horizontal="center"/>
    </xf>
    <xf numFmtId="168" fontId="5" fillId="4" borderId="6" xfId="0" applyNumberFormat="1" applyFont="1" applyFill="1" applyBorder="1" applyAlignment="1">
      <alignment horizontal="right"/>
    </xf>
    <xf numFmtId="0" fontId="3" fillId="4" borderId="6" xfId="0" applyFont="1" applyFill="1" applyBorder="1" applyAlignment="1">
      <alignment horizontal="center"/>
    </xf>
    <xf numFmtId="0" fontId="3" fillId="4" borderId="12" xfId="0" applyFont="1" applyFill="1" applyBorder="1"/>
    <xf numFmtId="0" fontId="5" fillId="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166" fontId="5" fillId="2" borderId="18" xfId="0" applyNumberFormat="1" applyFont="1" applyFill="1" applyBorder="1" applyAlignment="1">
      <alignment horizontal="right" wrapText="1"/>
    </xf>
    <xf numFmtId="166" fontId="5" fillId="2" borderId="3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167" fontId="5" fillId="2" borderId="3" xfId="0" applyNumberFormat="1" applyFont="1" applyFill="1" applyBorder="1" applyAlignment="1">
      <alignment horizontal="center"/>
    </xf>
    <xf numFmtId="168" fontId="8" fillId="2" borderId="3" xfId="1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/>
    </xf>
    <xf numFmtId="166" fontId="5" fillId="10" borderId="12" xfId="0" applyNumberFormat="1" applyFont="1" applyFill="1" applyBorder="1" applyAlignment="1">
      <alignment horizontal="right" wrapText="1"/>
    </xf>
    <xf numFmtId="166" fontId="5" fillId="10" borderId="1" xfId="0" applyNumberFormat="1" applyFont="1" applyFill="1" applyBorder="1" applyAlignment="1">
      <alignment horizontal="right"/>
    </xf>
    <xf numFmtId="167" fontId="5" fillId="10" borderId="1" xfId="0" applyNumberFormat="1" applyFont="1" applyFill="1" applyBorder="1" applyAlignment="1">
      <alignment horizontal="center"/>
    </xf>
    <xf numFmtId="168" fontId="8" fillId="10" borderId="1" xfId="1" applyNumberFormat="1" applyFont="1" applyFill="1" applyBorder="1" applyAlignment="1">
      <alignment horizontal="right"/>
    </xf>
    <xf numFmtId="168" fontId="11" fillId="10" borderId="1" xfId="1" applyNumberFormat="1" applyFont="1" applyFill="1" applyBorder="1" applyAlignment="1">
      <alignment horizontal="right" wrapText="1"/>
    </xf>
    <xf numFmtId="49" fontId="8" fillId="12" borderId="1" xfId="0" applyNumberFormat="1" applyFont="1" applyFill="1" applyBorder="1" applyAlignment="1">
      <alignment horizontal="center" wrapText="1"/>
    </xf>
    <xf numFmtId="0" fontId="11" fillId="10" borderId="16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/>
    </xf>
    <xf numFmtId="168" fontId="9" fillId="2" borderId="1" xfId="1" applyNumberFormat="1" applyFont="1" applyFill="1" applyBorder="1" applyAlignment="1">
      <alignment horizontal="right"/>
    </xf>
    <xf numFmtId="166" fontId="5" fillId="2" borderId="20" xfId="0" applyNumberFormat="1" applyFont="1" applyFill="1" applyBorder="1" applyAlignment="1">
      <alignment horizontal="right" wrapText="1"/>
    </xf>
    <xf numFmtId="166" fontId="5" fillId="2" borderId="2" xfId="0" applyNumberFormat="1" applyFont="1" applyFill="1" applyBorder="1" applyAlignment="1">
      <alignment horizontal="right"/>
    </xf>
    <xf numFmtId="167" fontId="5" fillId="2" borderId="2" xfId="0" applyNumberFormat="1" applyFont="1" applyFill="1" applyBorder="1" applyAlignment="1">
      <alignment horizontal="center"/>
    </xf>
    <xf numFmtId="168" fontId="5" fillId="2" borderId="2" xfId="1" applyNumberFormat="1" applyFont="1" applyFill="1" applyBorder="1" applyAlignment="1">
      <alignment horizontal="right"/>
    </xf>
    <xf numFmtId="168" fontId="9" fillId="2" borderId="2" xfId="1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/>
    </xf>
    <xf numFmtId="168" fontId="8" fillId="7" borderId="1" xfId="1" applyNumberFormat="1" applyFont="1" applyFill="1" applyBorder="1" applyAlignment="1">
      <alignment horizontal="right"/>
    </xf>
    <xf numFmtId="168" fontId="10" fillId="7" borderId="1" xfId="1" applyNumberFormat="1" applyFont="1" applyFill="1" applyBorder="1" applyAlignment="1">
      <alignment horizontal="right"/>
    </xf>
    <xf numFmtId="0" fontId="8" fillId="7" borderId="9" xfId="0" applyFont="1" applyFill="1" applyBorder="1" applyAlignment="1">
      <alignment horizontal="right" wrapText="1"/>
    </xf>
    <xf numFmtId="2" fontId="8" fillId="7" borderId="9" xfId="0" applyNumberFormat="1" applyFont="1" applyFill="1" applyBorder="1" applyAlignment="1">
      <alignment horizontal="right" wrapText="1"/>
    </xf>
    <xf numFmtId="0" fontId="8" fillId="7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168" fontId="5" fillId="7" borderId="9" xfId="1" applyNumberFormat="1" applyFont="1" applyFill="1" applyBorder="1" applyAlignment="1">
      <alignment horizontal="right"/>
    </xf>
    <xf numFmtId="168" fontId="9" fillId="7" borderId="9" xfId="1" applyNumberFormat="1" applyFont="1" applyFill="1" applyBorder="1" applyAlignment="1">
      <alignment horizontal="right"/>
    </xf>
    <xf numFmtId="0" fontId="8" fillId="8" borderId="9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left"/>
    </xf>
    <xf numFmtId="0" fontId="8" fillId="10" borderId="2" xfId="2" applyFont="1" applyFill="1" applyBorder="1" applyAlignment="1">
      <alignment horizontal="right" wrapText="1"/>
    </xf>
    <xf numFmtId="2" fontId="8" fillId="10" borderId="2" xfId="2" applyNumberFormat="1" applyFont="1" applyFill="1" applyBorder="1" applyAlignment="1">
      <alignment horizontal="right" wrapText="1"/>
    </xf>
    <xf numFmtId="0" fontId="8" fillId="10" borderId="2" xfId="2" applyFont="1" applyFill="1" applyBorder="1" applyAlignment="1">
      <alignment horizontal="center"/>
    </xf>
    <xf numFmtId="168" fontId="8" fillId="10" borderId="2" xfId="3" applyNumberFormat="1" applyFont="1" applyFill="1" applyBorder="1" applyAlignment="1">
      <alignment horizontal="right"/>
    </xf>
    <xf numFmtId="0" fontId="8" fillId="12" borderId="2" xfId="0" applyFont="1" applyFill="1" applyBorder="1" applyAlignment="1">
      <alignment horizontal="center" wrapText="1"/>
    </xf>
    <xf numFmtId="0" fontId="11" fillId="10" borderId="17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 wrapText="1"/>
    </xf>
    <xf numFmtId="166" fontId="5" fillId="13" borderId="19" xfId="0" applyNumberFormat="1" applyFont="1" applyFill="1" applyBorder="1" applyAlignment="1">
      <alignment horizontal="right" wrapText="1"/>
    </xf>
    <xf numFmtId="166" fontId="5" fillId="13" borderId="9" xfId="0" applyNumberFormat="1" applyFont="1" applyFill="1" applyBorder="1" applyAlignment="1">
      <alignment horizontal="right"/>
    </xf>
    <xf numFmtId="0" fontId="5" fillId="13" borderId="9" xfId="0" applyFont="1" applyFill="1" applyBorder="1" applyAlignment="1">
      <alignment horizontal="center"/>
    </xf>
    <xf numFmtId="167" fontId="5" fillId="13" borderId="9" xfId="0" applyNumberFormat="1" applyFont="1" applyFill="1" applyBorder="1" applyAlignment="1">
      <alignment horizontal="center"/>
    </xf>
    <xf numFmtId="168" fontId="8" fillId="13" borderId="9" xfId="1" applyNumberFormat="1" applyFont="1" applyFill="1" applyBorder="1" applyAlignment="1">
      <alignment horizontal="right"/>
    </xf>
    <xf numFmtId="49" fontId="8" fillId="13" borderId="9" xfId="0" applyNumberFormat="1" applyFont="1" applyFill="1" applyBorder="1" applyAlignment="1">
      <alignment horizontal="center" wrapText="1"/>
    </xf>
    <xf numFmtId="0" fontId="11" fillId="13" borderId="1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8" fillId="10" borderId="1" xfId="2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1" fontId="12" fillId="4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39" xfId="0" applyNumberFormat="1" applyFont="1" applyFill="1" applyBorder="1" applyAlignment="1">
      <alignment horizontal="center"/>
    </xf>
    <xf numFmtId="49" fontId="10" fillId="0" borderId="4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19" fillId="4" borderId="36" xfId="0" applyFont="1" applyFill="1" applyBorder="1" applyAlignment="1">
      <alignment horizontal="center"/>
    </xf>
    <xf numFmtId="0" fontId="19" fillId="4" borderId="37" xfId="0" applyFont="1" applyFill="1" applyBorder="1" applyAlignment="1">
      <alignment horizontal="center"/>
    </xf>
    <xf numFmtId="0" fontId="19" fillId="4" borderId="38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Денежный 2" xfId="3"/>
    <cellStyle name="Обычный 2" xfId="2"/>
  </cellStyles>
  <dxfs count="0"/>
  <tableStyles count="0" defaultTableStyle="TableStyleMedium2" defaultPivotStyle="PivotStyleLight16"/>
  <colors>
    <mruColors>
      <color rgb="FF7AF6A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37</xdr:row>
      <xdr:rowOff>9525</xdr:rowOff>
    </xdr:from>
    <xdr:to>
      <xdr:col>9</xdr:col>
      <xdr:colOff>38100</xdr:colOff>
      <xdr:row>37</xdr:row>
      <xdr:rowOff>19050</xdr:rowOff>
    </xdr:to>
    <xdr:cxnSp macro="">
      <xdr:nvCxnSpPr>
        <xdr:cNvPr id="33" name="Straight Connector 32"/>
        <xdr:cNvCxnSpPr/>
      </xdr:nvCxnSpPr>
      <xdr:spPr>
        <a:xfrm flipV="1">
          <a:off x="4657725" y="16154400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37</xdr:row>
      <xdr:rowOff>9525</xdr:rowOff>
    </xdr:from>
    <xdr:to>
      <xdr:col>10</xdr:col>
      <xdr:colOff>38100</xdr:colOff>
      <xdr:row>37</xdr:row>
      <xdr:rowOff>19050</xdr:rowOff>
    </xdr:to>
    <xdr:cxnSp macro="">
      <xdr:nvCxnSpPr>
        <xdr:cNvPr id="56" name="Straight Connector 55"/>
        <xdr:cNvCxnSpPr/>
      </xdr:nvCxnSpPr>
      <xdr:spPr>
        <a:xfrm flipV="1">
          <a:off x="4667250" y="1486852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8467</xdr:colOff>
      <xdr:row>31</xdr:row>
      <xdr:rowOff>19050</xdr:rowOff>
    </xdr:from>
    <xdr:to>
      <xdr:col>10</xdr:col>
      <xdr:colOff>9525</xdr:colOff>
      <xdr:row>31</xdr:row>
      <xdr:rowOff>33867</xdr:rowOff>
    </xdr:to>
    <xdr:cxnSp macro="">
      <xdr:nvCxnSpPr>
        <xdr:cNvPr id="38" name="Straight Connector 37"/>
        <xdr:cNvCxnSpPr/>
      </xdr:nvCxnSpPr>
      <xdr:spPr>
        <a:xfrm flipV="1">
          <a:off x="5240867" y="2956983"/>
          <a:ext cx="1058" cy="148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8467</xdr:colOff>
      <xdr:row>31</xdr:row>
      <xdr:rowOff>220134</xdr:rowOff>
    </xdr:from>
    <xdr:to>
      <xdr:col>10</xdr:col>
      <xdr:colOff>9525</xdr:colOff>
      <xdr:row>31</xdr:row>
      <xdr:rowOff>238125</xdr:rowOff>
    </xdr:to>
    <xdr:cxnSp macro="">
      <xdr:nvCxnSpPr>
        <xdr:cNvPr id="51" name="Straight Connector 50"/>
        <xdr:cNvCxnSpPr/>
      </xdr:nvCxnSpPr>
      <xdr:spPr>
        <a:xfrm>
          <a:off x="5240867" y="3158067"/>
          <a:ext cx="1058" cy="179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5</xdr:row>
      <xdr:rowOff>0</xdr:rowOff>
    </xdr:from>
    <xdr:to>
      <xdr:col>10</xdr:col>
      <xdr:colOff>85725</xdr:colOff>
      <xdr:row>5</xdr:row>
      <xdr:rowOff>0</xdr:rowOff>
    </xdr:to>
    <xdr:cxnSp macro="">
      <xdr:nvCxnSpPr>
        <xdr:cNvPr id="77" name="Straight Connector 76"/>
        <xdr:cNvCxnSpPr/>
      </xdr:nvCxnSpPr>
      <xdr:spPr>
        <a:xfrm flipH="1" flipV="1">
          <a:off x="5114925" y="10163175"/>
          <a:ext cx="476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781050</xdr:colOff>
      <xdr:row>36</xdr:row>
      <xdr:rowOff>314324</xdr:rowOff>
    </xdr:from>
    <xdr:to>
      <xdr:col>10</xdr:col>
      <xdr:colOff>12700</xdr:colOff>
      <xdr:row>36</xdr:row>
      <xdr:rowOff>323849</xdr:rowOff>
    </xdr:to>
    <xdr:cxnSp macro="">
      <xdr:nvCxnSpPr>
        <xdr:cNvPr id="80" name="Straight Connector 79"/>
        <xdr:cNvCxnSpPr/>
      </xdr:nvCxnSpPr>
      <xdr:spPr>
        <a:xfrm flipV="1">
          <a:off x="5226050" y="6469591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37</xdr:row>
      <xdr:rowOff>19050</xdr:rowOff>
    </xdr:from>
    <xdr:to>
      <xdr:col>10</xdr:col>
      <xdr:colOff>16933</xdr:colOff>
      <xdr:row>37</xdr:row>
      <xdr:rowOff>33867</xdr:rowOff>
    </xdr:to>
    <xdr:cxnSp macro="">
      <xdr:nvCxnSpPr>
        <xdr:cNvPr id="81" name="Straight Connector 80"/>
        <xdr:cNvCxnSpPr/>
      </xdr:nvCxnSpPr>
      <xdr:spPr>
        <a:xfrm flipH="1" flipV="1">
          <a:off x="5241925" y="8113183"/>
          <a:ext cx="7408" cy="148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35</xdr:row>
      <xdr:rowOff>25400</xdr:rowOff>
    </xdr:from>
    <xdr:to>
      <xdr:col>10</xdr:col>
      <xdr:colOff>50800</xdr:colOff>
      <xdr:row>35</xdr:row>
      <xdr:rowOff>28575</xdr:rowOff>
    </xdr:to>
    <xdr:cxnSp macro="">
      <xdr:nvCxnSpPr>
        <xdr:cNvPr id="5" name="Straight Connector 4"/>
        <xdr:cNvCxnSpPr/>
      </xdr:nvCxnSpPr>
      <xdr:spPr>
        <a:xfrm flipH="1">
          <a:off x="5260975" y="7154333"/>
          <a:ext cx="22225" cy="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219075</xdr:rowOff>
    </xdr:from>
    <xdr:to>
      <xdr:col>10</xdr:col>
      <xdr:colOff>0</xdr:colOff>
      <xdr:row>35</xdr:row>
      <xdr:rowOff>220134</xdr:rowOff>
    </xdr:to>
    <xdr:cxnSp macro="">
      <xdr:nvCxnSpPr>
        <xdr:cNvPr id="7" name="Straight Connector 6"/>
        <xdr:cNvCxnSpPr/>
      </xdr:nvCxnSpPr>
      <xdr:spPr>
        <a:xfrm flipV="1">
          <a:off x="5232400" y="7348008"/>
          <a:ext cx="0" cy="10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753533</xdr:colOff>
      <xdr:row>4</xdr:row>
      <xdr:rowOff>262466</xdr:rowOff>
    </xdr:to>
    <xdr:cxnSp macro="">
      <xdr:nvCxnSpPr>
        <xdr:cNvPr id="41" name="Straight Connector 40"/>
        <xdr:cNvCxnSpPr/>
      </xdr:nvCxnSpPr>
      <xdr:spPr>
        <a:xfrm>
          <a:off x="4445000" y="440267"/>
          <a:ext cx="753533" cy="2624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10584</xdr:colOff>
      <xdr:row>4</xdr:row>
      <xdr:rowOff>10584</xdr:rowOff>
    </xdr:from>
    <xdr:to>
      <xdr:col>10</xdr:col>
      <xdr:colOff>10584</xdr:colOff>
      <xdr:row>5</xdr:row>
      <xdr:rowOff>4233</xdr:rowOff>
    </xdr:to>
    <xdr:cxnSp macro="">
      <xdr:nvCxnSpPr>
        <xdr:cNvPr id="42" name="Straight Connector 41"/>
        <xdr:cNvCxnSpPr/>
      </xdr:nvCxnSpPr>
      <xdr:spPr>
        <a:xfrm flipV="1">
          <a:off x="4720167" y="444501"/>
          <a:ext cx="762000" cy="2370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37</xdr:row>
      <xdr:rowOff>0</xdr:rowOff>
    </xdr:from>
    <xdr:to>
      <xdr:col>10</xdr:col>
      <xdr:colOff>31750</xdr:colOff>
      <xdr:row>37</xdr:row>
      <xdr:rowOff>0</xdr:rowOff>
    </xdr:to>
    <xdr:cxnSp macro="">
      <xdr:nvCxnSpPr>
        <xdr:cNvPr id="46" name="Straight Connector 45"/>
        <xdr:cNvCxnSpPr/>
      </xdr:nvCxnSpPr>
      <xdr:spPr>
        <a:xfrm flipH="1">
          <a:off x="5078942" y="5524500"/>
          <a:ext cx="22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21166</xdr:colOff>
      <xdr:row>36</xdr:row>
      <xdr:rowOff>275166</xdr:rowOff>
    </xdr:from>
    <xdr:to>
      <xdr:col>9</xdr:col>
      <xdr:colOff>33867</xdr:colOff>
      <xdr:row>36</xdr:row>
      <xdr:rowOff>299509</xdr:rowOff>
    </xdr:to>
    <xdr:cxnSp macro="">
      <xdr:nvCxnSpPr>
        <xdr:cNvPr id="48" name="Straight Connector 47"/>
        <xdr:cNvCxnSpPr/>
      </xdr:nvCxnSpPr>
      <xdr:spPr>
        <a:xfrm flipH="1" flipV="1">
          <a:off x="4328583" y="5439833"/>
          <a:ext cx="12701" cy="243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716280</xdr:colOff>
      <xdr:row>8</xdr:row>
      <xdr:rowOff>0</xdr:rowOff>
    </xdr:from>
    <xdr:to>
      <xdr:col>9</xdr:col>
      <xdr:colOff>720090</xdr:colOff>
      <xdr:row>8</xdr:row>
      <xdr:rowOff>1905</xdr:rowOff>
    </xdr:to>
    <xdr:cxnSp macro="">
      <xdr:nvCxnSpPr>
        <xdr:cNvPr id="28" name="Straight Connector 27"/>
        <xdr:cNvCxnSpPr/>
      </xdr:nvCxnSpPr>
      <xdr:spPr>
        <a:xfrm>
          <a:off x="4354830" y="3086100"/>
          <a:ext cx="0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7</xdr:row>
      <xdr:rowOff>0</xdr:rowOff>
    </xdr:from>
    <xdr:to>
      <xdr:col>8</xdr:col>
      <xdr:colOff>9525</xdr:colOff>
      <xdr:row>7</xdr:row>
      <xdr:rowOff>0</xdr:rowOff>
    </xdr:to>
    <xdr:cxnSp macro="">
      <xdr:nvCxnSpPr>
        <xdr:cNvPr id="29" name="Straight Connector 28"/>
        <xdr:cNvCxnSpPr/>
      </xdr:nvCxnSpPr>
      <xdr:spPr>
        <a:xfrm flipH="1" flipV="1">
          <a:off x="3655695" y="2105025"/>
          <a:ext cx="19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9</xdr:col>
      <xdr:colOff>7620</xdr:colOff>
      <xdr:row>8</xdr:row>
      <xdr:rowOff>0</xdr:rowOff>
    </xdr:to>
    <xdr:cxnSp macro="">
      <xdr:nvCxnSpPr>
        <xdr:cNvPr id="30" name="Straight Connector 29"/>
        <xdr:cNvCxnSpPr/>
      </xdr:nvCxnSpPr>
      <xdr:spPr>
        <a:xfrm flipV="1">
          <a:off x="3648075" y="3086100"/>
          <a:ext cx="76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702945</xdr:colOff>
      <xdr:row>8</xdr:row>
      <xdr:rowOff>0</xdr:rowOff>
    </xdr:from>
    <xdr:to>
      <xdr:col>9</xdr:col>
      <xdr:colOff>716280</xdr:colOff>
      <xdr:row>8</xdr:row>
      <xdr:rowOff>0</xdr:rowOff>
    </xdr:to>
    <xdr:cxnSp macro="">
      <xdr:nvCxnSpPr>
        <xdr:cNvPr id="31" name="Straight Connector 30"/>
        <xdr:cNvCxnSpPr/>
      </xdr:nvCxnSpPr>
      <xdr:spPr>
        <a:xfrm flipH="1">
          <a:off x="4351020" y="3086100"/>
          <a:ext cx="38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</xdr:row>
      <xdr:rowOff>0</xdr:rowOff>
    </xdr:from>
    <xdr:to>
      <xdr:col>9</xdr:col>
      <xdr:colOff>866775</xdr:colOff>
      <xdr:row>2</xdr:row>
      <xdr:rowOff>0</xdr:rowOff>
    </xdr:to>
    <xdr:cxnSp macro="">
      <xdr:nvCxnSpPr>
        <xdr:cNvPr id="47" name="Straight Connector 46"/>
        <xdr:cNvCxnSpPr/>
      </xdr:nvCxnSpPr>
      <xdr:spPr>
        <a:xfrm flipV="1">
          <a:off x="3667125" y="419100"/>
          <a:ext cx="6858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716280</xdr:colOff>
      <xdr:row>2</xdr:row>
      <xdr:rowOff>0</xdr:rowOff>
    </xdr:from>
    <xdr:to>
      <xdr:col>9</xdr:col>
      <xdr:colOff>720090</xdr:colOff>
      <xdr:row>2</xdr:row>
      <xdr:rowOff>0</xdr:rowOff>
    </xdr:to>
    <xdr:cxnSp macro="">
      <xdr:nvCxnSpPr>
        <xdr:cNvPr id="52" name="Straight Connector 51"/>
        <xdr:cNvCxnSpPr/>
      </xdr:nvCxnSpPr>
      <xdr:spPr>
        <a:xfrm>
          <a:off x="4354830" y="657225"/>
          <a:ext cx="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10583</xdr:rowOff>
    </xdr:from>
    <xdr:to>
      <xdr:col>9</xdr:col>
      <xdr:colOff>814917</xdr:colOff>
      <xdr:row>3</xdr:row>
      <xdr:rowOff>0</xdr:rowOff>
    </xdr:to>
    <xdr:cxnSp macro="">
      <xdr:nvCxnSpPr>
        <xdr:cNvPr id="54" name="Straight Connector 53"/>
        <xdr:cNvCxnSpPr/>
      </xdr:nvCxnSpPr>
      <xdr:spPr>
        <a:xfrm flipV="1">
          <a:off x="4826000" y="804333"/>
          <a:ext cx="814917" cy="2370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0</xdr:rowOff>
    </xdr:from>
    <xdr:to>
      <xdr:col>10</xdr:col>
      <xdr:colOff>9525</xdr:colOff>
      <xdr:row>2</xdr:row>
      <xdr:rowOff>219075</xdr:rowOff>
    </xdr:to>
    <xdr:cxnSp macro="">
      <xdr:nvCxnSpPr>
        <xdr:cNvPr id="55" name="Straight Connector 54"/>
        <xdr:cNvCxnSpPr/>
      </xdr:nvCxnSpPr>
      <xdr:spPr>
        <a:xfrm>
          <a:off x="3648075" y="666750"/>
          <a:ext cx="71437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242358</xdr:rowOff>
    </xdr:from>
    <xdr:to>
      <xdr:col>10</xdr:col>
      <xdr:colOff>0</xdr:colOff>
      <xdr:row>3</xdr:row>
      <xdr:rowOff>0</xdr:rowOff>
    </xdr:to>
    <xdr:cxnSp macro="">
      <xdr:nvCxnSpPr>
        <xdr:cNvPr id="58" name="Straight Connector 57"/>
        <xdr:cNvCxnSpPr/>
      </xdr:nvCxnSpPr>
      <xdr:spPr>
        <a:xfrm flipV="1">
          <a:off x="4243917" y="1163108"/>
          <a:ext cx="762000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23</xdr:row>
      <xdr:rowOff>242358</xdr:rowOff>
    </xdr:from>
    <xdr:to>
      <xdr:col>10</xdr:col>
      <xdr:colOff>0</xdr:colOff>
      <xdr:row>24</xdr:row>
      <xdr:rowOff>0</xdr:rowOff>
    </xdr:to>
    <xdr:cxnSp macro="">
      <xdr:nvCxnSpPr>
        <xdr:cNvPr id="69" name="Straight Connector 68"/>
        <xdr:cNvCxnSpPr/>
      </xdr:nvCxnSpPr>
      <xdr:spPr>
        <a:xfrm flipV="1">
          <a:off x="4243917" y="1163108"/>
          <a:ext cx="762000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</xdr:row>
      <xdr:rowOff>9525</xdr:rowOff>
    </xdr:from>
    <xdr:to>
      <xdr:col>9</xdr:col>
      <xdr:colOff>38100</xdr:colOff>
      <xdr:row>4</xdr:row>
      <xdr:rowOff>19050</xdr:rowOff>
    </xdr:to>
    <xdr:cxnSp macro="">
      <xdr:nvCxnSpPr>
        <xdr:cNvPr id="78" name="Straight Connector 77"/>
        <xdr:cNvCxnSpPr/>
      </xdr:nvCxnSpPr>
      <xdr:spPr>
        <a:xfrm flipV="1">
          <a:off x="4845050" y="121062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4</xdr:row>
      <xdr:rowOff>9525</xdr:rowOff>
    </xdr:from>
    <xdr:to>
      <xdr:col>10</xdr:col>
      <xdr:colOff>38100</xdr:colOff>
      <xdr:row>4</xdr:row>
      <xdr:rowOff>19050</xdr:rowOff>
    </xdr:to>
    <xdr:cxnSp macro="">
      <xdr:nvCxnSpPr>
        <xdr:cNvPr id="82" name="Straight Connector 81"/>
        <xdr:cNvCxnSpPr/>
      </xdr:nvCxnSpPr>
      <xdr:spPr>
        <a:xfrm flipV="1">
          <a:off x="5670550" y="121062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781050</xdr:colOff>
      <xdr:row>4</xdr:row>
      <xdr:rowOff>0</xdr:rowOff>
    </xdr:from>
    <xdr:to>
      <xdr:col>10</xdr:col>
      <xdr:colOff>12700</xdr:colOff>
      <xdr:row>4</xdr:row>
      <xdr:rowOff>0</xdr:rowOff>
    </xdr:to>
    <xdr:cxnSp macro="">
      <xdr:nvCxnSpPr>
        <xdr:cNvPr id="84" name="Straight Connector 83"/>
        <xdr:cNvCxnSpPr/>
      </xdr:nvCxnSpPr>
      <xdr:spPr>
        <a:xfrm flipV="1">
          <a:off x="5607050" y="12100982"/>
          <a:ext cx="57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4</xdr:row>
      <xdr:rowOff>19050</xdr:rowOff>
    </xdr:from>
    <xdr:to>
      <xdr:col>10</xdr:col>
      <xdr:colOff>16933</xdr:colOff>
      <xdr:row>4</xdr:row>
      <xdr:rowOff>33867</xdr:rowOff>
    </xdr:to>
    <xdr:cxnSp macro="">
      <xdr:nvCxnSpPr>
        <xdr:cNvPr id="85" name="Straight Connector 84"/>
        <xdr:cNvCxnSpPr/>
      </xdr:nvCxnSpPr>
      <xdr:spPr>
        <a:xfrm flipH="1" flipV="1">
          <a:off x="5661025" y="12115800"/>
          <a:ext cx="7408" cy="148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21166</xdr:colOff>
      <xdr:row>4</xdr:row>
      <xdr:rowOff>0</xdr:rowOff>
    </xdr:from>
    <xdr:to>
      <xdr:col>9</xdr:col>
      <xdr:colOff>33867</xdr:colOff>
      <xdr:row>4</xdr:row>
      <xdr:rowOff>0</xdr:rowOff>
    </xdr:to>
    <xdr:cxnSp macro="">
      <xdr:nvCxnSpPr>
        <xdr:cNvPr id="88" name="Straight Connector 87"/>
        <xdr:cNvCxnSpPr/>
      </xdr:nvCxnSpPr>
      <xdr:spPr>
        <a:xfrm flipH="1" flipV="1">
          <a:off x="4847166" y="12099924"/>
          <a:ext cx="12701" cy="52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716280</xdr:colOff>
      <xdr:row>2</xdr:row>
      <xdr:rowOff>0</xdr:rowOff>
    </xdr:from>
    <xdr:to>
      <xdr:col>9</xdr:col>
      <xdr:colOff>720090</xdr:colOff>
      <xdr:row>2</xdr:row>
      <xdr:rowOff>1905</xdr:rowOff>
    </xdr:to>
    <xdr:cxnSp macro="">
      <xdr:nvCxnSpPr>
        <xdr:cNvPr id="43" name="Straight Connector 42"/>
        <xdr:cNvCxnSpPr/>
      </xdr:nvCxnSpPr>
      <xdr:spPr>
        <a:xfrm>
          <a:off x="5595197" y="2497667"/>
          <a:ext cx="3810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751417</xdr:colOff>
      <xdr:row>3</xdr:row>
      <xdr:rowOff>201083</xdr:rowOff>
    </xdr:to>
    <xdr:cxnSp macro="">
      <xdr:nvCxnSpPr>
        <xdr:cNvPr id="45" name="Straight Connector 44"/>
        <xdr:cNvCxnSpPr/>
      </xdr:nvCxnSpPr>
      <xdr:spPr>
        <a:xfrm>
          <a:off x="4889500" y="1037167"/>
          <a:ext cx="7514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719667</xdr:colOff>
      <xdr:row>3</xdr:row>
      <xdr:rowOff>190500</xdr:rowOff>
    </xdr:to>
    <xdr:cxnSp macro="">
      <xdr:nvCxnSpPr>
        <xdr:cNvPr id="49" name="Straight Connector 48"/>
        <xdr:cNvCxnSpPr/>
      </xdr:nvCxnSpPr>
      <xdr:spPr>
        <a:xfrm flipV="1">
          <a:off x="4889500" y="1037167"/>
          <a:ext cx="719667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36</xdr:row>
      <xdr:rowOff>31750</xdr:rowOff>
    </xdr:from>
    <xdr:to>
      <xdr:col>9</xdr:col>
      <xdr:colOff>793750</xdr:colOff>
      <xdr:row>36</xdr:row>
      <xdr:rowOff>349250</xdr:rowOff>
    </xdr:to>
    <xdr:cxnSp macro="">
      <xdr:nvCxnSpPr>
        <xdr:cNvPr id="39" name="Straight Connector 38"/>
        <xdr:cNvCxnSpPr/>
      </xdr:nvCxnSpPr>
      <xdr:spPr>
        <a:xfrm flipV="1">
          <a:off x="4878917" y="9927167"/>
          <a:ext cx="804333" cy="317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36</xdr:row>
      <xdr:rowOff>31750</xdr:rowOff>
    </xdr:from>
    <xdr:to>
      <xdr:col>9</xdr:col>
      <xdr:colOff>804333</xdr:colOff>
      <xdr:row>36</xdr:row>
      <xdr:rowOff>317500</xdr:rowOff>
    </xdr:to>
    <xdr:cxnSp macro="">
      <xdr:nvCxnSpPr>
        <xdr:cNvPr id="40" name="Straight Connector 39"/>
        <xdr:cNvCxnSpPr/>
      </xdr:nvCxnSpPr>
      <xdr:spPr>
        <a:xfrm>
          <a:off x="4889500" y="9927167"/>
          <a:ext cx="804333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8467</xdr:colOff>
      <xdr:row>3</xdr:row>
      <xdr:rowOff>19050</xdr:rowOff>
    </xdr:from>
    <xdr:to>
      <xdr:col>10</xdr:col>
      <xdr:colOff>9525</xdr:colOff>
      <xdr:row>3</xdr:row>
      <xdr:rowOff>33867</xdr:rowOff>
    </xdr:to>
    <xdr:cxnSp macro="">
      <xdr:nvCxnSpPr>
        <xdr:cNvPr id="59" name="Straight Connector 58"/>
        <xdr:cNvCxnSpPr/>
      </xdr:nvCxnSpPr>
      <xdr:spPr>
        <a:xfrm flipV="1">
          <a:off x="5723467" y="8633883"/>
          <a:ext cx="1058" cy="148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31</xdr:row>
      <xdr:rowOff>0</xdr:rowOff>
    </xdr:from>
    <xdr:to>
      <xdr:col>9</xdr:col>
      <xdr:colOff>814917</xdr:colOff>
      <xdr:row>32</xdr:row>
      <xdr:rowOff>10583</xdr:rowOff>
    </xdr:to>
    <xdr:cxnSp macro="">
      <xdr:nvCxnSpPr>
        <xdr:cNvPr id="37" name="Straight Connector 36"/>
        <xdr:cNvCxnSpPr/>
      </xdr:nvCxnSpPr>
      <xdr:spPr>
        <a:xfrm>
          <a:off x="4889500" y="8614833"/>
          <a:ext cx="8149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31</xdr:row>
      <xdr:rowOff>0</xdr:rowOff>
    </xdr:from>
    <xdr:to>
      <xdr:col>9</xdr:col>
      <xdr:colOff>751417</xdr:colOff>
      <xdr:row>31</xdr:row>
      <xdr:rowOff>201083</xdr:rowOff>
    </xdr:to>
    <xdr:cxnSp macro="">
      <xdr:nvCxnSpPr>
        <xdr:cNvPr id="57" name="Straight Connector 56"/>
        <xdr:cNvCxnSpPr/>
      </xdr:nvCxnSpPr>
      <xdr:spPr>
        <a:xfrm>
          <a:off x="4889500" y="1037167"/>
          <a:ext cx="7514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31</xdr:row>
      <xdr:rowOff>0</xdr:rowOff>
    </xdr:from>
    <xdr:to>
      <xdr:col>9</xdr:col>
      <xdr:colOff>719667</xdr:colOff>
      <xdr:row>31</xdr:row>
      <xdr:rowOff>190500</xdr:rowOff>
    </xdr:to>
    <xdr:cxnSp macro="">
      <xdr:nvCxnSpPr>
        <xdr:cNvPr id="60" name="Straight Connector 59"/>
        <xdr:cNvCxnSpPr/>
      </xdr:nvCxnSpPr>
      <xdr:spPr>
        <a:xfrm flipV="1">
          <a:off x="4889500" y="1037167"/>
          <a:ext cx="719667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8467</xdr:colOff>
      <xdr:row>31</xdr:row>
      <xdr:rowOff>19050</xdr:rowOff>
    </xdr:from>
    <xdr:to>
      <xdr:col>10</xdr:col>
      <xdr:colOff>9525</xdr:colOff>
      <xdr:row>31</xdr:row>
      <xdr:rowOff>33867</xdr:rowOff>
    </xdr:to>
    <xdr:cxnSp macro="">
      <xdr:nvCxnSpPr>
        <xdr:cNvPr id="61" name="Straight Connector 60"/>
        <xdr:cNvCxnSpPr/>
      </xdr:nvCxnSpPr>
      <xdr:spPr>
        <a:xfrm flipV="1">
          <a:off x="5723467" y="1056217"/>
          <a:ext cx="1058" cy="148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10583</xdr:rowOff>
    </xdr:from>
    <xdr:to>
      <xdr:col>9</xdr:col>
      <xdr:colOff>814917</xdr:colOff>
      <xdr:row>10</xdr:row>
      <xdr:rowOff>0</xdr:rowOff>
    </xdr:to>
    <xdr:cxnSp macro="">
      <xdr:nvCxnSpPr>
        <xdr:cNvPr id="71" name="Straight Connector 70"/>
        <xdr:cNvCxnSpPr/>
      </xdr:nvCxnSpPr>
      <xdr:spPr>
        <a:xfrm flipV="1">
          <a:off x="4889500" y="804333"/>
          <a:ext cx="814917" cy="232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0</xdr:rowOff>
    </xdr:from>
    <xdr:to>
      <xdr:col>10</xdr:col>
      <xdr:colOff>9525</xdr:colOff>
      <xdr:row>9</xdr:row>
      <xdr:rowOff>219075</xdr:rowOff>
    </xdr:to>
    <xdr:cxnSp macro="">
      <xdr:nvCxnSpPr>
        <xdr:cNvPr id="72" name="Straight Connector 71"/>
        <xdr:cNvCxnSpPr/>
      </xdr:nvCxnSpPr>
      <xdr:spPr>
        <a:xfrm>
          <a:off x="4889500" y="793750"/>
          <a:ext cx="8350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242358</xdr:rowOff>
    </xdr:from>
    <xdr:to>
      <xdr:col>10</xdr:col>
      <xdr:colOff>0</xdr:colOff>
      <xdr:row>10</xdr:row>
      <xdr:rowOff>0</xdr:rowOff>
    </xdr:to>
    <xdr:cxnSp macro="">
      <xdr:nvCxnSpPr>
        <xdr:cNvPr id="73" name="Straight Connector 72"/>
        <xdr:cNvCxnSpPr/>
      </xdr:nvCxnSpPr>
      <xdr:spPr>
        <a:xfrm flipV="1">
          <a:off x="4889500" y="1036108"/>
          <a:ext cx="825500" cy="10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716280</xdr:colOff>
      <xdr:row>9</xdr:row>
      <xdr:rowOff>0</xdr:rowOff>
    </xdr:from>
    <xdr:to>
      <xdr:col>9</xdr:col>
      <xdr:colOff>720090</xdr:colOff>
      <xdr:row>9</xdr:row>
      <xdr:rowOff>1905</xdr:rowOff>
    </xdr:to>
    <xdr:cxnSp macro="">
      <xdr:nvCxnSpPr>
        <xdr:cNvPr id="74" name="Straight Connector 73"/>
        <xdr:cNvCxnSpPr/>
      </xdr:nvCxnSpPr>
      <xdr:spPr>
        <a:xfrm>
          <a:off x="5605780" y="793750"/>
          <a:ext cx="3810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90" zoomScaleNormal="90" workbookViewId="0">
      <selection activeCell="P37" sqref="P37"/>
    </sheetView>
  </sheetViews>
  <sheetFormatPr defaultRowHeight="14.25" x14ac:dyDescent="0.2"/>
  <cols>
    <col min="1" max="1" width="8.5703125" style="2" customWidth="1"/>
    <col min="2" max="2" width="10.42578125" style="2" customWidth="1"/>
    <col min="3" max="4" width="8.7109375" style="2" customWidth="1"/>
    <col min="5" max="5" width="8.85546875" style="2" customWidth="1"/>
    <col min="6" max="6" width="9" style="2" customWidth="1"/>
    <col min="7" max="7" width="10.140625" style="2" customWidth="1"/>
    <col min="8" max="8" width="0.140625" style="2" hidden="1" customWidth="1"/>
    <col min="9" max="9" width="2.7109375" style="2" hidden="1" customWidth="1"/>
    <col min="10" max="10" width="12.28515625" style="5" customWidth="1"/>
    <col min="11" max="11" width="13.5703125" style="5" customWidth="1"/>
    <col min="12" max="12" width="14.42578125" style="3" customWidth="1"/>
    <col min="13" max="13" width="30.7109375" style="1" customWidth="1"/>
    <col min="14" max="16384" width="9.140625" style="2"/>
  </cols>
  <sheetData>
    <row r="1" spans="1:16" s="1" customFormat="1" ht="34.9" customHeight="1" thickBot="1" x14ac:dyDescent="0.25">
      <c r="A1" s="204" t="s">
        <v>66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6" s="1" customFormat="1" ht="28.5" customHeight="1" x14ac:dyDescent="0.2">
      <c r="A2" s="69" t="s">
        <v>39</v>
      </c>
      <c r="B2" s="70" t="s">
        <v>32</v>
      </c>
      <c r="C2" s="71" t="s">
        <v>33</v>
      </c>
      <c r="D2" s="71" t="s">
        <v>34</v>
      </c>
      <c r="E2" s="71" t="s">
        <v>35</v>
      </c>
      <c r="F2" s="71" t="s">
        <v>36</v>
      </c>
      <c r="G2" s="71" t="s">
        <v>37</v>
      </c>
      <c r="H2" s="71"/>
      <c r="I2" s="71"/>
      <c r="J2" s="72" t="s">
        <v>38</v>
      </c>
      <c r="K2" s="72" t="s">
        <v>13</v>
      </c>
      <c r="L2" s="71" t="s">
        <v>26</v>
      </c>
      <c r="M2" s="73" t="s">
        <v>40</v>
      </c>
    </row>
    <row r="3" spans="1:16" s="1" customFormat="1" ht="20.100000000000001" customHeight="1" x14ac:dyDescent="0.25">
      <c r="A3" s="65" t="s">
        <v>29</v>
      </c>
      <c r="B3" s="107" t="s">
        <v>61</v>
      </c>
      <c r="C3" s="74">
        <v>62.56</v>
      </c>
      <c r="D3" s="75">
        <v>10.85</v>
      </c>
      <c r="E3" s="75">
        <f t="shared" ref="E3" si="0">SUM(C3,D3)</f>
        <v>73.41</v>
      </c>
      <c r="F3" s="76" t="s">
        <v>1</v>
      </c>
      <c r="G3" s="156">
        <v>1</v>
      </c>
      <c r="H3" s="77"/>
      <c r="I3" s="77"/>
      <c r="J3" s="165">
        <v>72676</v>
      </c>
      <c r="K3" s="166">
        <v>69042</v>
      </c>
      <c r="L3" s="78" t="s">
        <v>0</v>
      </c>
      <c r="M3" s="66" t="s">
        <v>19</v>
      </c>
    </row>
    <row r="4" spans="1:16" s="1" customFormat="1" ht="20.100000000000001" customHeight="1" x14ac:dyDescent="0.25">
      <c r="A4" s="65" t="s">
        <v>30</v>
      </c>
      <c r="B4" s="99" t="s">
        <v>62</v>
      </c>
      <c r="C4" s="167">
        <v>35.67</v>
      </c>
      <c r="D4" s="168">
        <f>0.2394*C4</f>
        <v>8.5393980000000003</v>
      </c>
      <c r="E4" s="168">
        <f>C4*1.2394</f>
        <v>44.209398000000007</v>
      </c>
      <c r="F4" s="169" t="s">
        <v>18</v>
      </c>
      <c r="G4" s="169">
        <v>1</v>
      </c>
      <c r="H4" s="170"/>
      <c r="I4" s="170"/>
      <c r="J4" s="171">
        <v>52218</v>
      </c>
      <c r="K4" s="172">
        <v>49607</v>
      </c>
      <c r="L4" s="173" t="s">
        <v>0</v>
      </c>
      <c r="M4" s="174" t="s">
        <v>5</v>
      </c>
    </row>
    <row r="5" spans="1:16" s="1" customFormat="1" ht="30.75" customHeight="1" thickBot="1" x14ac:dyDescent="0.3">
      <c r="A5" s="67" t="s">
        <v>30</v>
      </c>
      <c r="B5" s="108" t="s">
        <v>55</v>
      </c>
      <c r="C5" s="103">
        <v>34.46</v>
      </c>
      <c r="D5" s="104">
        <f>C5*0.2394</f>
        <v>8.2497240000000005</v>
      </c>
      <c r="E5" s="104">
        <f>C5*1.2394</f>
        <v>42.709724000000001</v>
      </c>
      <c r="F5" s="105" t="s">
        <v>18</v>
      </c>
      <c r="G5" s="98">
        <v>1</v>
      </c>
      <c r="H5" s="106"/>
      <c r="I5" s="106"/>
      <c r="J5" s="101">
        <v>47185</v>
      </c>
      <c r="K5" s="102">
        <v>44825</v>
      </c>
      <c r="L5" s="181" t="s">
        <v>63</v>
      </c>
      <c r="M5" s="68" t="s">
        <v>5</v>
      </c>
    </row>
    <row r="6" spans="1:16" s="1" customFormat="1" ht="33" customHeight="1" x14ac:dyDescent="0.2">
      <c r="A6" s="205" t="s">
        <v>32</v>
      </c>
      <c r="B6" s="205"/>
      <c r="C6" s="48" t="s">
        <v>33</v>
      </c>
      <c r="D6" s="48" t="s">
        <v>34</v>
      </c>
      <c r="E6" s="48" t="s">
        <v>35</v>
      </c>
      <c r="F6" s="48" t="s">
        <v>36</v>
      </c>
      <c r="G6" s="48" t="s">
        <v>37</v>
      </c>
      <c r="H6" s="48"/>
      <c r="I6" s="48"/>
      <c r="J6" s="49" t="s">
        <v>38</v>
      </c>
      <c r="K6" s="49" t="s">
        <v>13</v>
      </c>
      <c r="L6" s="48" t="s">
        <v>26</v>
      </c>
      <c r="M6" s="50" t="s">
        <v>41</v>
      </c>
      <c r="P6" s="1" t="s">
        <v>43</v>
      </c>
    </row>
    <row r="7" spans="1:16" ht="28.5" customHeight="1" x14ac:dyDescent="0.45">
      <c r="A7" s="206"/>
      <c r="B7" s="207"/>
      <c r="C7" s="123"/>
      <c r="D7" s="124"/>
      <c r="E7" s="125"/>
      <c r="F7" s="126" t="s">
        <v>20</v>
      </c>
      <c r="G7" s="127"/>
      <c r="H7" s="125"/>
      <c r="I7" s="123"/>
      <c r="J7" s="128"/>
      <c r="K7" s="128"/>
      <c r="L7" s="129"/>
      <c r="M7" s="130"/>
    </row>
    <row r="8" spans="1:16" s="1" customFormat="1" ht="15" customHeight="1" x14ac:dyDescent="0.2">
      <c r="A8" s="208" t="s">
        <v>6</v>
      </c>
      <c r="B8" s="209"/>
      <c r="C8" s="22"/>
      <c r="D8" s="22"/>
      <c r="E8" s="22"/>
      <c r="F8" s="23"/>
      <c r="G8" s="22"/>
      <c r="H8" s="22"/>
      <c r="I8" s="22"/>
      <c r="J8" s="24"/>
      <c r="K8" s="24"/>
      <c r="L8" s="25"/>
      <c r="M8" s="43"/>
    </row>
    <row r="9" spans="1:16" s="1" customFormat="1" ht="20.100000000000001" customHeight="1" x14ac:dyDescent="0.25">
      <c r="A9" s="212">
        <v>111</v>
      </c>
      <c r="B9" s="212"/>
      <c r="C9" s="19">
        <v>41.97</v>
      </c>
      <c r="D9" s="20">
        <v>7.28</v>
      </c>
      <c r="E9" s="20">
        <f t="shared" ref="E9:E10" si="1">SUM(C9,D9)</f>
        <v>49.25</v>
      </c>
      <c r="F9" s="16" t="s">
        <v>1</v>
      </c>
      <c r="G9" s="12" t="s">
        <v>31</v>
      </c>
      <c r="H9" s="17"/>
      <c r="I9" s="17"/>
      <c r="J9" s="15">
        <v>45803</v>
      </c>
      <c r="K9" s="157"/>
      <c r="L9" s="18" t="s">
        <v>0</v>
      </c>
      <c r="M9" s="54" t="s">
        <v>42</v>
      </c>
    </row>
    <row r="10" spans="1:16" s="1" customFormat="1" ht="27" customHeight="1" x14ac:dyDescent="0.25">
      <c r="A10" s="213">
        <v>112</v>
      </c>
      <c r="B10" s="213"/>
      <c r="C10" s="74">
        <v>62.56</v>
      </c>
      <c r="D10" s="75">
        <v>10.85</v>
      </c>
      <c r="E10" s="75">
        <f t="shared" si="1"/>
        <v>73.41</v>
      </c>
      <c r="F10" s="76" t="s">
        <v>1</v>
      </c>
      <c r="G10" s="156">
        <v>1</v>
      </c>
      <c r="H10" s="77"/>
      <c r="I10" s="77"/>
      <c r="J10" s="165">
        <v>72676</v>
      </c>
      <c r="K10" s="166">
        <v>69042</v>
      </c>
      <c r="L10" s="78" t="s">
        <v>0</v>
      </c>
      <c r="M10" s="66" t="s">
        <v>19</v>
      </c>
    </row>
    <row r="11" spans="1:16" s="1" customFormat="1" ht="15" customHeight="1" x14ac:dyDescent="0.25">
      <c r="A11" s="210" t="s">
        <v>9</v>
      </c>
      <c r="B11" s="211"/>
      <c r="C11" s="26"/>
      <c r="D11" s="26"/>
      <c r="E11" s="26"/>
      <c r="F11" s="27"/>
      <c r="G11" s="28"/>
      <c r="H11" s="29"/>
      <c r="I11" s="29"/>
      <c r="J11" s="30"/>
      <c r="K11" s="30"/>
      <c r="L11" s="28"/>
      <c r="M11" s="44"/>
    </row>
    <row r="12" spans="1:16" s="1" customFormat="1" ht="20.100000000000001" customHeight="1" x14ac:dyDescent="0.25">
      <c r="A12" s="189">
        <v>208</v>
      </c>
      <c r="B12" s="189"/>
      <c r="C12" s="19">
        <v>51.78</v>
      </c>
      <c r="D12" s="20">
        <v>8.98</v>
      </c>
      <c r="E12" s="20">
        <v>60.76</v>
      </c>
      <c r="F12" s="7" t="s">
        <v>1</v>
      </c>
      <c r="G12" s="7">
        <v>1</v>
      </c>
      <c r="H12" s="17"/>
      <c r="I12" s="17"/>
      <c r="J12" s="15">
        <v>66836</v>
      </c>
      <c r="K12" s="15"/>
      <c r="L12" s="18" t="s">
        <v>0</v>
      </c>
      <c r="M12" s="53" t="s">
        <v>19</v>
      </c>
    </row>
    <row r="13" spans="1:16" s="1" customFormat="1" ht="19.5" customHeight="1" x14ac:dyDescent="0.25">
      <c r="A13" s="189">
        <v>212</v>
      </c>
      <c r="B13" s="189"/>
      <c r="C13" s="19">
        <v>61.5</v>
      </c>
      <c r="D13" s="20">
        <v>10.67</v>
      </c>
      <c r="E13" s="20">
        <v>72.17</v>
      </c>
      <c r="F13" s="140" t="s">
        <v>1</v>
      </c>
      <c r="G13" s="140">
        <v>2</v>
      </c>
      <c r="H13" s="17"/>
      <c r="I13" s="17"/>
      <c r="J13" s="15" t="s">
        <v>59</v>
      </c>
      <c r="K13" s="15"/>
      <c r="L13" s="18" t="s">
        <v>0</v>
      </c>
      <c r="M13" s="53" t="s">
        <v>19</v>
      </c>
    </row>
    <row r="14" spans="1:16" s="1" customFormat="1" ht="18.75" customHeight="1" x14ac:dyDescent="0.25">
      <c r="A14" s="200" t="s">
        <v>2</v>
      </c>
      <c r="B14" s="201"/>
      <c r="C14" s="26"/>
      <c r="D14" s="26"/>
      <c r="E14" s="26"/>
      <c r="F14" s="27"/>
      <c r="G14" s="28"/>
      <c r="H14" s="29"/>
      <c r="I14" s="29"/>
      <c r="J14" s="30"/>
      <c r="K14" s="30"/>
      <c r="L14" s="28"/>
      <c r="M14" s="44"/>
    </row>
    <row r="15" spans="1:16" s="1" customFormat="1" ht="30.75" customHeight="1" x14ac:dyDescent="0.25">
      <c r="A15" s="202">
        <v>304</v>
      </c>
      <c r="B15" s="202"/>
      <c r="C15" s="182">
        <v>30.69</v>
      </c>
      <c r="D15" s="183">
        <v>5.32</v>
      </c>
      <c r="E15" s="183">
        <f t="shared" ref="E15" si="2">SUM(C15,D15)</f>
        <v>36.010000000000005</v>
      </c>
      <c r="F15" s="184" t="s">
        <v>8</v>
      </c>
      <c r="G15" s="184" t="s">
        <v>31</v>
      </c>
      <c r="H15" s="185"/>
      <c r="I15" s="185"/>
      <c r="J15" s="186">
        <v>35650</v>
      </c>
      <c r="K15" s="186"/>
      <c r="L15" s="187" t="s">
        <v>64</v>
      </c>
      <c r="M15" s="188" t="s">
        <v>19</v>
      </c>
    </row>
    <row r="16" spans="1:16" s="1" customFormat="1" ht="30.75" customHeight="1" x14ac:dyDescent="0.25">
      <c r="A16" s="203" t="s">
        <v>10</v>
      </c>
      <c r="B16" s="203"/>
      <c r="C16" s="26"/>
      <c r="D16" s="26"/>
      <c r="E16" s="26"/>
      <c r="F16" s="35"/>
      <c r="G16" s="28"/>
      <c r="H16" s="29"/>
      <c r="I16" s="29"/>
      <c r="J16" s="30"/>
      <c r="K16" s="30"/>
      <c r="L16" s="28"/>
      <c r="M16" s="44"/>
    </row>
    <row r="17" spans="1:13" s="1" customFormat="1" ht="32.25" customHeight="1" x14ac:dyDescent="0.25">
      <c r="A17" s="189">
        <v>408</v>
      </c>
      <c r="B17" s="189"/>
      <c r="C17" s="142">
        <v>51.52</v>
      </c>
      <c r="D17" s="143">
        <v>8.94</v>
      </c>
      <c r="E17" s="143">
        <v>60.46</v>
      </c>
      <c r="F17" s="144" t="s">
        <v>1</v>
      </c>
      <c r="G17" s="144">
        <v>1</v>
      </c>
      <c r="H17" s="145"/>
      <c r="I17" s="145"/>
      <c r="J17" s="146">
        <v>69529</v>
      </c>
      <c r="K17" s="146"/>
      <c r="L17" s="147" t="s">
        <v>0</v>
      </c>
      <c r="M17" s="148" t="s">
        <v>19</v>
      </c>
    </row>
    <row r="18" spans="1:13" s="1" customFormat="1" ht="20.100000000000001" customHeight="1" x14ac:dyDescent="0.25">
      <c r="A18" s="203" t="s">
        <v>3</v>
      </c>
      <c r="B18" s="203"/>
      <c r="C18" s="26"/>
      <c r="D18" s="26"/>
      <c r="E18" s="26"/>
      <c r="F18" s="35"/>
      <c r="G18" s="28"/>
      <c r="H18" s="29"/>
      <c r="I18" s="29"/>
      <c r="J18" s="30"/>
      <c r="K18" s="30"/>
      <c r="L18" s="28"/>
      <c r="M18" s="44"/>
    </row>
    <row r="19" spans="1:13" s="1" customFormat="1" ht="15" customHeight="1" x14ac:dyDescent="0.25">
      <c r="A19" s="219" t="s">
        <v>11</v>
      </c>
      <c r="B19" s="219"/>
      <c r="C19" s="52">
        <v>50.57</v>
      </c>
      <c r="D19" s="31">
        <v>8.77</v>
      </c>
      <c r="E19" s="31">
        <v>59.34</v>
      </c>
      <c r="F19" s="32" t="s">
        <v>1</v>
      </c>
      <c r="G19" s="36" t="s">
        <v>7</v>
      </c>
      <c r="H19" s="33"/>
      <c r="I19" s="33"/>
      <c r="J19" s="34">
        <v>71208</v>
      </c>
      <c r="K19" s="34"/>
      <c r="L19" s="36" t="s">
        <v>0</v>
      </c>
      <c r="M19" s="45" t="s">
        <v>19</v>
      </c>
    </row>
    <row r="20" spans="1:13" s="1" customFormat="1" ht="20.100000000000001" customHeight="1" x14ac:dyDescent="0.25">
      <c r="A20" s="203" t="s">
        <v>4</v>
      </c>
      <c r="B20" s="203"/>
      <c r="C20" s="26"/>
      <c r="D20" s="26"/>
      <c r="E20" s="26"/>
      <c r="F20" s="35"/>
      <c r="G20" s="28"/>
      <c r="H20" s="29"/>
      <c r="I20" s="29"/>
      <c r="J20" s="30"/>
      <c r="K20" s="30"/>
      <c r="L20" s="28"/>
      <c r="M20" s="44"/>
    </row>
    <row r="21" spans="1:13" s="1" customFormat="1" ht="20.100000000000001" customHeight="1" x14ac:dyDescent="0.25">
      <c r="A21" s="189">
        <v>608</v>
      </c>
      <c r="B21" s="189"/>
      <c r="C21" s="158">
        <v>50.52</v>
      </c>
      <c r="D21" s="159">
        <v>8.77</v>
      </c>
      <c r="E21" s="159">
        <f t="shared" ref="E21:E24" si="3">SUM(C21,D21)</f>
        <v>59.290000000000006</v>
      </c>
      <c r="F21" s="12" t="s">
        <v>1</v>
      </c>
      <c r="G21" s="12">
        <v>1</v>
      </c>
      <c r="H21" s="160"/>
      <c r="I21" s="160"/>
      <c r="J21" s="161">
        <v>64626</v>
      </c>
      <c r="K21" s="162"/>
      <c r="L21" s="163" t="s">
        <v>0</v>
      </c>
      <c r="M21" s="164" t="s">
        <v>19</v>
      </c>
    </row>
    <row r="22" spans="1:13" s="1" customFormat="1" ht="20.100000000000001" customHeight="1" x14ac:dyDescent="0.25">
      <c r="A22" s="189">
        <v>611</v>
      </c>
      <c r="B22" s="189"/>
      <c r="C22" s="51">
        <v>49.75</v>
      </c>
      <c r="D22" s="20">
        <v>8.6300000000000008</v>
      </c>
      <c r="E22" s="20">
        <f t="shared" si="3"/>
        <v>58.38</v>
      </c>
      <c r="F22" s="7" t="s">
        <v>1</v>
      </c>
      <c r="G22" s="7">
        <v>1</v>
      </c>
      <c r="H22" s="17"/>
      <c r="I22" s="17"/>
      <c r="J22" s="8">
        <v>67137</v>
      </c>
      <c r="K22" s="8"/>
      <c r="L22" s="18" t="s">
        <v>0</v>
      </c>
      <c r="M22" s="42" t="s">
        <v>19</v>
      </c>
    </row>
    <row r="23" spans="1:13" s="1" customFormat="1" ht="20.100000000000001" customHeight="1" x14ac:dyDescent="0.25">
      <c r="A23" s="192">
        <v>612</v>
      </c>
      <c r="B23" s="192"/>
      <c r="C23" s="149">
        <v>49.56</v>
      </c>
      <c r="D23" s="150">
        <v>8.6</v>
      </c>
      <c r="E23" s="150">
        <f t="shared" si="3"/>
        <v>58.160000000000004</v>
      </c>
      <c r="F23" s="141" t="s">
        <v>1</v>
      </c>
      <c r="G23" s="141">
        <v>1</v>
      </c>
      <c r="H23" s="151"/>
      <c r="I23" s="151"/>
      <c r="J23" s="152">
        <v>75004</v>
      </c>
      <c r="K23" s="153"/>
      <c r="L23" s="154" t="s">
        <v>58</v>
      </c>
      <c r="M23" s="155" t="s">
        <v>5</v>
      </c>
    </row>
    <row r="24" spans="1:13" s="1" customFormat="1" ht="20.25" customHeight="1" x14ac:dyDescent="0.25">
      <c r="A24" s="189">
        <v>613</v>
      </c>
      <c r="B24" s="189"/>
      <c r="C24" s="51">
        <v>92.54</v>
      </c>
      <c r="D24" s="20">
        <v>16.059999999999999</v>
      </c>
      <c r="E24" s="20">
        <f t="shared" si="3"/>
        <v>108.60000000000001</v>
      </c>
      <c r="F24" s="7" t="s">
        <v>1</v>
      </c>
      <c r="G24" s="7">
        <v>2</v>
      </c>
      <c r="H24" s="17"/>
      <c r="I24" s="17"/>
      <c r="J24" s="8">
        <v>124890</v>
      </c>
      <c r="K24" s="8"/>
      <c r="L24" s="18" t="s">
        <v>0</v>
      </c>
      <c r="M24" s="42" t="s">
        <v>19</v>
      </c>
    </row>
    <row r="25" spans="1:13" ht="24.75" customHeight="1" x14ac:dyDescent="0.2">
      <c r="A25" s="217"/>
      <c r="B25" s="218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6" t="s">
        <v>15</v>
      </c>
    </row>
    <row r="26" spans="1:13" ht="26.25" customHeight="1" x14ac:dyDescent="0.45">
      <c r="A26" s="206"/>
      <c r="B26" s="207"/>
      <c r="C26" s="131"/>
      <c r="D26" s="131"/>
      <c r="E26" s="131"/>
      <c r="F26" s="131" t="s">
        <v>17</v>
      </c>
      <c r="G26" s="131"/>
      <c r="H26" s="131"/>
      <c r="I26" s="131"/>
      <c r="J26" s="131"/>
      <c r="K26" s="131"/>
      <c r="L26" s="131"/>
      <c r="M26" s="132"/>
    </row>
    <row r="27" spans="1:13" s="1" customFormat="1" ht="20.100000000000001" customHeight="1" x14ac:dyDescent="0.25">
      <c r="A27" s="226" t="s">
        <v>56</v>
      </c>
      <c r="B27" s="227"/>
      <c r="C27" s="110">
        <v>27.96</v>
      </c>
      <c r="D27" s="110">
        <v>6.69</v>
      </c>
      <c r="E27" s="110">
        <v>34.65</v>
      </c>
      <c r="F27" s="111" t="s">
        <v>1</v>
      </c>
      <c r="G27" s="111" t="s">
        <v>31</v>
      </c>
      <c r="H27" s="110"/>
      <c r="I27" s="110"/>
      <c r="J27" s="112">
        <v>35295</v>
      </c>
      <c r="K27" s="110"/>
      <c r="L27" s="111" t="s">
        <v>57</v>
      </c>
      <c r="M27" s="113" t="s">
        <v>12</v>
      </c>
    </row>
    <row r="28" spans="1:13" s="1" customFormat="1" ht="20.100000000000001" customHeight="1" x14ac:dyDescent="0.25">
      <c r="A28" s="190" t="s">
        <v>28</v>
      </c>
      <c r="B28" s="190"/>
      <c r="C28" s="55">
        <v>37.75</v>
      </c>
      <c r="D28" s="56">
        <v>9.0299999999999994</v>
      </c>
      <c r="E28" s="57">
        <v>46.78</v>
      </c>
      <c r="F28" s="58" t="s">
        <v>1</v>
      </c>
      <c r="G28" s="58" t="s">
        <v>31</v>
      </c>
      <c r="H28" s="59">
        <v>1</v>
      </c>
      <c r="I28" s="60"/>
      <c r="J28" s="61">
        <v>50400</v>
      </c>
      <c r="K28" s="62"/>
      <c r="L28" s="63" t="s">
        <v>0</v>
      </c>
      <c r="M28" s="64" t="s">
        <v>12</v>
      </c>
    </row>
    <row r="29" spans="1:13" ht="30" customHeight="1" x14ac:dyDescent="0.25">
      <c r="A29" s="191" t="s">
        <v>27</v>
      </c>
      <c r="B29" s="191"/>
      <c r="C29" s="80">
        <v>26.69</v>
      </c>
      <c r="D29" s="81">
        <v>6.8</v>
      </c>
      <c r="E29" s="81">
        <v>33.49</v>
      </c>
      <c r="F29" s="82" t="s">
        <v>1</v>
      </c>
      <c r="G29" s="82" t="s">
        <v>31</v>
      </c>
      <c r="H29" s="82">
        <v>1</v>
      </c>
      <c r="I29" s="83"/>
      <c r="J29" s="84">
        <v>39500</v>
      </c>
      <c r="K29" s="85"/>
      <c r="L29" s="86" t="s">
        <v>0</v>
      </c>
      <c r="M29" s="79" t="s">
        <v>12</v>
      </c>
    </row>
    <row r="30" spans="1:13" s="1" customFormat="1" ht="26.25" customHeight="1" x14ac:dyDescent="0.45">
      <c r="A30" s="206"/>
      <c r="B30" s="207"/>
      <c r="C30" s="133"/>
      <c r="D30" s="134"/>
      <c r="E30" s="124"/>
      <c r="F30" s="135" t="s">
        <v>16</v>
      </c>
      <c r="G30" s="136"/>
      <c r="H30" s="136"/>
      <c r="I30" s="136"/>
      <c r="J30" s="137"/>
      <c r="K30" s="137"/>
      <c r="L30" s="138"/>
      <c r="M30" s="139"/>
    </row>
    <row r="31" spans="1:13" s="1" customFormat="1" ht="20.100000000000001" customHeight="1" x14ac:dyDescent="0.2">
      <c r="A31" s="220" t="s">
        <v>2</v>
      </c>
      <c r="B31" s="220"/>
      <c r="C31" s="222"/>
      <c r="D31" s="223"/>
      <c r="E31" s="223"/>
      <c r="F31" s="223"/>
      <c r="G31" s="223"/>
      <c r="H31" s="223"/>
      <c r="I31" s="223"/>
      <c r="J31" s="223"/>
      <c r="K31" s="223"/>
      <c r="L31" s="223"/>
      <c r="M31" s="224"/>
    </row>
    <row r="32" spans="1:13" s="1" customFormat="1" ht="15" customHeight="1" x14ac:dyDescent="0.25">
      <c r="A32" s="221" t="s">
        <v>22</v>
      </c>
      <c r="B32" s="221"/>
      <c r="C32" s="167">
        <v>35.67</v>
      </c>
      <c r="D32" s="168">
        <f>0.2394*C32</f>
        <v>8.5393980000000003</v>
      </c>
      <c r="E32" s="168">
        <f>C32*1.2394</f>
        <v>44.209398000000007</v>
      </c>
      <c r="F32" s="169" t="s">
        <v>18</v>
      </c>
      <c r="G32" s="169">
        <v>1</v>
      </c>
      <c r="H32" s="170"/>
      <c r="I32" s="170"/>
      <c r="J32" s="171">
        <v>52218</v>
      </c>
      <c r="K32" s="172">
        <v>49607</v>
      </c>
      <c r="L32" s="173" t="s">
        <v>0</v>
      </c>
      <c r="M32" s="174" t="s">
        <v>5</v>
      </c>
    </row>
    <row r="33" spans="1:13" s="1" customFormat="1" ht="20.100000000000001" customHeight="1" x14ac:dyDescent="0.25">
      <c r="A33" s="197" t="s">
        <v>3</v>
      </c>
      <c r="B33" s="198"/>
      <c r="C33" s="37"/>
      <c r="D33" s="37"/>
      <c r="E33" s="38"/>
      <c r="F33" s="39"/>
      <c r="G33" s="25"/>
      <c r="H33" s="40"/>
      <c r="I33" s="40"/>
      <c r="J33" s="30"/>
      <c r="K33" s="30"/>
      <c r="L33" s="40"/>
      <c r="M33" s="47"/>
    </row>
    <row r="34" spans="1:13" s="1" customFormat="1" ht="28.5" customHeight="1" x14ac:dyDescent="0.25">
      <c r="A34" s="199" t="s">
        <v>21</v>
      </c>
      <c r="B34" s="199"/>
      <c r="C34" s="175">
        <v>35.67</v>
      </c>
      <c r="D34" s="176">
        <v>8.5393980000000003</v>
      </c>
      <c r="E34" s="176">
        <v>44.209398000000007</v>
      </c>
      <c r="F34" s="177" t="s">
        <v>18</v>
      </c>
      <c r="G34" s="177">
        <v>1</v>
      </c>
      <c r="H34" s="177"/>
      <c r="I34" s="177"/>
      <c r="J34" s="178">
        <v>52218</v>
      </c>
      <c r="K34" s="178"/>
      <c r="L34" s="179" t="s">
        <v>65</v>
      </c>
      <c r="M34" s="180" t="s">
        <v>5</v>
      </c>
    </row>
    <row r="35" spans="1:13" s="1" customFormat="1" ht="20.100000000000001" customHeight="1" x14ac:dyDescent="0.25">
      <c r="A35" s="195" t="s">
        <v>4</v>
      </c>
      <c r="B35" s="196"/>
      <c r="C35" s="37"/>
      <c r="D35" s="37"/>
      <c r="E35" s="38"/>
      <c r="F35" s="39"/>
      <c r="G35" s="25"/>
      <c r="H35" s="40"/>
      <c r="I35" s="40"/>
      <c r="J35" s="30"/>
      <c r="K35" s="30"/>
      <c r="L35" s="40"/>
      <c r="M35" s="47"/>
    </row>
    <row r="36" spans="1:13" s="1" customFormat="1" ht="20.100000000000001" customHeight="1" x14ac:dyDescent="0.25">
      <c r="A36" s="225" t="s">
        <v>23</v>
      </c>
      <c r="B36" s="225"/>
      <c r="C36" s="9">
        <v>38.67</v>
      </c>
      <c r="D36" s="10">
        <f>C36*0.2394</f>
        <v>9.2575979999999998</v>
      </c>
      <c r="E36" s="10">
        <f>C36*1.2394</f>
        <v>47.927598000000003</v>
      </c>
      <c r="F36" s="11" t="s">
        <v>1</v>
      </c>
      <c r="G36" s="11">
        <v>1</v>
      </c>
      <c r="H36" s="12"/>
      <c r="I36" s="12"/>
      <c r="J36" s="13">
        <v>60500</v>
      </c>
      <c r="K36" s="14"/>
      <c r="L36" s="6" t="s">
        <v>0</v>
      </c>
      <c r="M36" s="21" t="s">
        <v>5</v>
      </c>
    </row>
    <row r="37" spans="1:13" s="1" customFormat="1" ht="29.25" customHeight="1" x14ac:dyDescent="0.25">
      <c r="A37" s="221" t="s">
        <v>24</v>
      </c>
      <c r="B37" s="221"/>
      <c r="C37" s="103">
        <v>34.46</v>
      </c>
      <c r="D37" s="104">
        <f>C37*0.2394</f>
        <v>8.2497240000000005</v>
      </c>
      <c r="E37" s="104">
        <f>C37*1.2394</f>
        <v>42.709724000000001</v>
      </c>
      <c r="F37" s="105" t="s">
        <v>18</v>
      </c>
      <c r="G37" s="100">
        <v>1</v>
      </c>
      <c r="H37" s="106"/>
      <c r="I37" s="106"/>
      <c r="J37" s="101">
        <v>47185</v>
      </c>
      <c r="K37" s="102">
        <v>44825</v>
      </c>
      <c r="L37" s="109" t="s">
        <v>0</v>
      </c>
      <c r="M37" s="68" t="s">
        <v>5</v>
      </c>
    </row>
    <row r="38" spans="1:13" s="1" customFormat="1" ht="20.100000000000001" customHeight="1" x14ac:dyDescent="0.25">
      <c r="A38" s="192" t="s">
        <v>25</v>
      </c>
      <c r="B38" s="192"/>
      <c r="C38" s="114">
        <v>28.65</v>
      </c>
      <c r="D38" s="115">
        <f>C38*0.2394</f>
        <v>6.8588100000000001</v>
      </c>
      <c r="E38" s="115">
        <f>C38*1.2394</f>
        <v>35.508809999999997</v>
      </c>
      <c r="F38" s="116" t="s">
        <v>18</v>
      </c>
      <c r="G38" s="117" t="s">
        <v>31</v>
      </c>
      <c r="H38" s="118"/>
      <c r="I38" s="118"/>
      <c r="J38" s="119">
        <v>41705</v>
      </c>
      <c r="K38" s="120"/>
      <c r="L38" s="121" t="s">
        <v>58</v>
      </c>
      <c r="M38" s="122" t="s">
        <v>5</v>
      </c>
    </row>
    <row r="39" spans="1:13" ht="15" thickBot="1" x14ac:dyDescent="0.25">
      <c r="A39" s="193"/>
      <c r="B39" s="194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7" t="s">
        <v>14</v>
      </c>
    </row>
    <row r="40" spans="1:13" s="1" customFormat="1" ht="18" customHeight="1" thickBot="1" x14ac:dyDescent="0.3">
      <c r="A40" s="214" t="s">
        <v>54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6"/>
    </row>
    <row r="41" spans="1:13" ht="15" thickBot="1" x14ac:dyDescent="0.25">
      <c r="A41" s="1" t="s">
        <v>44</v>
      </c>
      <c r="B41" s="1"/>
      <c r="C41" s="1"/>
      <c r="D41" s="1"/>
      <c r="E41" s="1"/>
      <c r="F41" s="1"/>
      <c r="G41" s="1"/>
      <c r="H41" s="1"/>
      <c r="I41" s="1"/>
      <c r="J41" s="4"/>
      <c r="K41" s="4"/>
    </row>
    <row r="42" spans="1:13" ht="15" x14ac:dyDescent="0.25">
      <c r="A42" s="93" t="s">
        <v>45</v>
      </c>
      <c r="B42" s="94"/>
      <c r="C42" s="95"/>
    </row>
    <row r="43" spans="1:13" x14ac:dyDescent="0.2">
      <c r="A43" s="87" t="s">
        <v>46</v>
      </c>
      <c r="B43" s="88"/>
      <c r="C43" s="89"/>
    </row>
    <row r="44" spans="1:13" x14ac:dyDescent="0.2">
      <c r="A44" s="87" t="s">
        <v>60</v>
      </c>
      <c r="B44" s="88"/>
      <c r="C44" s="89"/>
    </row>
    <row r="45" spans="1:13" x14ac:dyDescent="0.2">
      <c r="A45" s="87" t="s">
        <v>47</v>
      </c>
      <c r="B45" s="88"/>
      <c r="C45" s="89"/>
    </row>
    <row r="46" spans="1:13" ht="15" thickBot="1" x14ac:dyDescent="0.25">
      <c r="A46" s="90" t="s">
        <v>48</v>
      </c>
      <c r="B46" s="91"/>
      <c r="C46" s="92"/>
    </row>
    <row r="48" spans="1:13" ht="15" thickBot="1" x14ac:dyDescent="0.25"/>
    <row r="49" spans="1:3" ht="15" x14ac:dyDescent="0.25">
      <c r="A49" s="93" t="s">
        <v>49</v>
      </c>
      <c r="B49" s="94"/>
      <c r="C49" s="95"/>
    </row>
    <row r="50" spans="1:3" x14ac:dyDescent="0.2">
      <c r="A50" s="87" t="s">
        <v>46</v>
      </c>
      <c r="B50" s="88"/>
      <c r="C50" s="89"/>
    </row>
    <row r="51" spans="1:3" ht="15" thickBot="1" x14ac:dyDescent="0.25">
      <c r="A51" s="90" t="s">
        <v>50</v>
      </c>
      <c r="B51" s="91"/>
      <c r="C51" s="92"/>
    </row>
    <row r="53" spans="1:3" x14ac:dyDescent="0.2">
      <c r="A53" s="2" t="s">
        <v>51</v>
      </c>
    </row>
    <row r="54" spans="1:3" x14ac:dyDescent="0.2">
      <c r="A54" s="2" t="s">
        <v>52</v>
      </c>
    </row>
    <row r="55" spans="1:3" x14ac:dyDescent="0.2">
      <c r="A55" s="2" t="s">
        <v>53</v>
      </c>
    </row>
  </sheetData>
  <autoFilter ref="B6:M41"/>
  <mergeCells count="37">
    <mergeCell ref="A40:M40"/>
    <mergeCell ref="A24:B24"/>
    <mergeCell ref="A25:B25"/>
    <mergeCell ref="A26:B26"/>
    <mergeCell ref="A18:B18"/>
    <mergeCell ref="A19:B19"/>
    <mergeCell ref="A20:B20"/>
    <mergeCell ref="A21:B21"/>
    <mergeCell ref="A22:B22"/>
    <mergeCell ref="A30:B30"/>
    <mergeCell ref="A31:B31"/>
    <mergeCell ref="A32:B32"/>
    <mergeCell ref="C31:M31"/>
    <mergeCell ref="A36:B36"/>
    <mergeCell ref="A27:B27"/>
    <mergeCell ref="A37:B37"/>
    <mergeCell ref="A12:B12"/>
    <mergeCell ref="A1:M1"/>
    <mergeCell ref="A6:B6"/>
    <mergeCell ref="A7:B7"/>
    <mergeCell ref="A8:B8"/>
    <mergeCell ref="A11:B11"/>
    <mergeCell ref="A9:B9"/>
    <mergeCell ref="A10:B10"/>
    <mergeCell ref="A13:B13"/>
    <mergeCell ref="A28:B28"/>
    <mergeCell ref="A29:B29"/>
    <mergeCell ref="A38:B38"/>
    <mergeCell ref="A39:B39"/>
    <mergeCell ref="A35:B35"/>
    <mergeCell ref="A33:B33"/>
    <mergeCell ref="A34:B34"/>
    <mergeCell ref="A14:B14"/>
    <mergeCell ref="A15:B15"/>
    <mergeCell ref="A16:B16"/>
    <mergeCell ref="A17:B17"/>
    <mergeCell ref="A23:B2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Harmony</dc:creator>
  <cp:lastModifiedBy>Ivelina</cp:lastModifiedBy>
  <cp:lastPrinted>2014-06-29T08:38:08Z</cp:lastPrinted>
  <dcterms:created xsi:type="dcterms:W3CDTF">2012-09-15T12:07:12Z</dcterms:created>
  <dcterms:modified xsi:type="dcterms:W3CDTF">2014-07-08T09:19:43Z</dcterms:modified>
</cp:coreProperties>
</file>