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0" windowWidth="16605" windowHeight="61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Лист1!$B$8:$M$56</definedName>
  </definedNames>
  <calcPr calcId="145621"/>
</workbook>
</file>

<file path=xl/calcChain.xml><?xml version="1.0" encoding="utf-8"?>
<calcChain xmlns="http://schemas.openxmlformats.org/spreadsheetml/2006/main">
  <c r="E7" i="1" l="1"/>
  <c r="D7" i="1"/>
  <c r="E3" i="1" l="1"/>
  <c r="E30" i="1"/>
  <c r="E29" i="1"/>
  <c r="E28" i="1"/>
  <c r="E27" i="1"/>
  <c r="E22" i="1"/>
  <c r="E20" i="1"/>
  <c r="E18" i="1"/>
  <c r="E16" i="1"/>
  <c r="E14" i="1"/>
  <c r="E13" i="1"/>
  <c r="E12" i="1"/>
  <c r="D42" i="1" l="1"/>
  <c r="E42" i="1"/>
  <c r="E49" i="1"/>
  <c r="D49" i="1"/>
  <c r="E50" i="1"/>
  <c r="D50" i="1"/>
  <c r="E48" i="1"/>
  <c r="D48" i="1"/>
  <c r="E45" i="1"/>
  <c r="D45" i="1"/>
</calcChain>
</file>

<file path=xl/sharedStrings.xml><?xml version="1.0" encoding="utf-8"?>
<sst xmlns="http://schemas.openxmlformats.org/spreadsheetml/2006/main" count="180" uniqueCount="71">
  <si>
    <t>Свободен</t>
  </si>
  <si>
    <t>да</t>
  </si>
  <si>
    <t>3   ЭТАЖ</t>
  </si>
  <si>
    <t>5  ЭТАЖ</t>
  </si>
  <si>
    <t>6  ЭТАЖ</t>
  </si>
  <si>
    <t>ПЛАН ПЛАТЕЖЕЙ:</t>
  </si>
  <si>
    <t>Такса бронировки</t>
  </si>
  <si>
    <t>1500 EUR</t>
  </si>
  <si>
    <t>Цена с мебелью и техникой</t>
  </si>
  <si>
    <t xml:space="preserve">1   ЭТАЖ </t>
  </si>
  <si>
    <t>105</t>
  </si>
  <si>
    <t>51.83</t>
  </si>
  <si>
    <t>8.99</t>
  </si>
  <si>
    <t>60.82</t>
  </si>
  <si>
    <t>1</t>
  </si>
  <si>
    <t>-</t>
  </si>
  <si>
    <t>бронь</t>
  </si>
  <si>
    <t>2   ЭТАЖ</t>
  </si>
  <si>
    <t>4   ЭТАЖ</t>
  </si>
  <si>
    <t>511</t>
  </si>
  <si>
    <t>Первый взнос -в течении месяца после таксы бронировки</t>
  </si>
  <si>
    <t>Второй взнос- до 3 месяцев после таксы бронировки</t>
  </si>
  <si>
    <t>Третий взнос- до 5 месяцев после таксы бронировки</t>
  </si>
  <si>
    <t>Цена с мебeлью и техникой</t>
  </si>
  <si>
    <t>Цена в акции</t>
  </si>
  <si>
    <t>*Указанные цены на Harmony Palace действуют только при нижеописанного плана платежа.</t>
  </si>
  <si>
    <t>*Указанные цены на Harmony Suites 3 действуют только при нижеописанном плане платежа.</t>
  </si>
  <si>
    <t>"Harmony Palace"</t>
  </si>
  <si>
    <t>"Harmony Suites II"</t>
  </si>
  <si>
    <t>"Harmony Suites I"</t>
  </si>
  <si>
    <t xml:space="preserve"> - </t>
  </si>
  <si>
    <t>кухня в подарок</t>
  </si>
  <si>
    <t>АКЦИЯ!!! + кухня в подарок</t>
  </si>
  <si>
    <t xml:space="preserve">"Harmony Suites III" </t>
  </si>
  <si>
    <t>503А</t>
  </si>
  <si>
    <t>303А</t>
  </si>
  <si>
    <t>605А</t>
  </si>
  <si>
    <t>506А</t>
  </si>
  <si>
    <t>607А</t>
  </si>
  <si>
    <t>620В</t>
  </si>
  <si>
    <t>Статус</t>
  </si>
  <si>
    <t>419 - ет.4</t>
  </si>
  <si>
    <t>611 - ет.6</t>
  </si>
  <si>
    <t>32B - ет.3</t>
  </si>
  <si>
    <t>408 - ет.4</t>
  </si>
  <si>
    <t>314 - ет.3</t>
  </si>
  <si>
    <t>23А - ет.2</t>
  </si>
  <si>
    <t xml:space="preserve">                    Апартамент 506А с отдельными комнатами</t>
  </si>
  <si>
    <t>HS III</t>
  </si>
  <si>
    <t>HS II</t>
  </si>
  <si>
    <t>HS I</t>
  </si>
  <si>
    <t>HP</t>
  </si>
  <si>
    <t>Студио</t>
  </si>
  <si>
    <t>Ап. №</t>
  </si>
  <si>
    <t>Плoщaдь</t>
  </si>
  <si>
    <t>Общие площaди</t>
  </si>
  <si>
    <t>Всего площадь</t>
  </si>
  <si>
    <t>Вид на бассейн</t>
  </si>
  <si>
    <t>Спальни</t>
  </si>
  <si>
    <t>Всего в ЕUR</t>
  </si>
  <si>
    <t>Комплекс</t>
  </si>
  <si>
    <t>Тип акции</t>
  </si>
  <si>
    <t>Тип  акции</t>
  </si>
  <si>
    <t>114 - ет.1</t>
  </si>
  <si>
    <t>Бронь</t>
  </si>
  <si>
    <t xml:space="preserve"> кухня в подарок</t>
  </si>
  <si>
    <t>607А - ет.6</t>
  </si>
  <si>
    <t xml:space="preserve"> бронь</t>
  </si>
  <si>
    <t>устно бронь</t>
  </si>
  <si>
    <t>устно бронь до 29.04</t>
  </si>
  <si>
    <r>
      <t xml:space="preserve">А К Ц И Я        А П Р Е Л Я                                                 </t>
    </r>
    <r>
      <rPr>
        <sz val="14"/>
        <rFont val="Arial"/>
        <family val="2"/>
        <charset val="204"/>
      </rPr>
      <t xml:space="preserve"> 28</t>
    </r>
    <r>
      <rPr>
        <sz val="20"/>
        <rFont val="Arial"/>
        <family val="2"/>
        <charset val="204"/>
      </rPr>
      <t>.</t>
    </r>
    <r>
      <rPr>
        <sz val="11"/>
        <rFont val="Arial"/>
        <family val="2"/>
        <charset val="204"/>
      </rPr>
      <t>04.2014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</si>
</sst>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(&quot;$&quot;* #,##0.00_);_(&quot;$&quot;* \(#,##0.00\);_(&quot;$&quot;* &quot;-&quot;??_);_(@_)"/>
    <numFmt numFmtId="166" formatCode="#,##0.00_ ;[Red]\-#,##0.00\ "/>
    <numFmt numFmtId="167" formatCode="#,##0_ ;[Red]\-#,##0\ "/>
    <numFmt numFmtId="168" formatCode="#,##0\ [$€-1]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26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2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0"/>
      <color theme="1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rgb="FF7AF6A3"/>
        <bgColor indexed="64"/>
      </patternFill>
    </fill>
    <fill>
      <patternFill patternType="solid">
        <fgColor rgb="FF7AF6A3"/>
        <bgColor indexed="2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/>
    <xf numFmtId="0" fontId="5" fillId="0" borderId="0" xfId="0" applyFont="1"/>
    <xf numFmtId="2" fontId="5" fillId="11" borderId="6" xfId="0" applyNumberFormat="1" applyFont="1" applyFill="1" applyBorder="1" applyAlignment="1">
      <alignment horizontal="center" wrapText="1"/>
    </xf>
    <xf numFmtId="2" fontId="5" fillId="11" borderId="6" xfId="0" applyNumberFormat="1" applyFont="1" applyFill="1" applyBorder="1"/>
    <xf numFmtId="2" fontId="6" fillId="11" borderId="6" xfId="0" applyNumberFormat="1" applyFont="1" applyFill="1" applyBorder="1"/>
    <xf numFmtId="0" fontId="5" fillId="11" borderId="6" xfId="0" applyFont="1" applyFill="1" applyBorder="1" applyAlignment="1">
      <alignment horizontal="center"/>
    </xf>
    <xf numFmtId="0" fontId="5" fillId="11" borderId="6" xfId="0" applyFont="1" applyFill="1" applyBorder="1"/>
    <xf numFmtId="0" fontId="3" fillId="11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11" borderId="6" xfId="0" applyFont="1" applyFill="1" applyBorder="1" applyAlignment="1"/>
    <xf numFmtId="168" fontId="5" fillId="11" borderId="6" xfId="0" applyNumberFormat="1" applyFont="1" applyFill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6" fillId="11" borderId="6" xfId="0" applyFont="1" applyFill="1" applyBorder="1" applyAlignment="1">
      <alignment vertical="center"/>
    </xf>
    <xf numFmtId="0" fontId="8" fillId="2" borderId="2" xfId="2" applyFont="1" applyFill="1" applyBorder="1" applyAlignment="1">
      <alignment horizontal="right" wrapText="1"/>
    </xf>
    <xf numFmtId="2" fontId="8" fillId="2" borderId="2" xfId="2" applyNumberFormat="1" applyFont="1" applyFill="1" applyBorder="1" applyAlignment="1">
      <alignment horizontal="right" wrapText="1"/>
    </xf>
    <xf numFmtId="0" fontId="8" fillId="2" borderId="2" xfId="2" applyFont="1" applyFill="1" applyBorder="1" applyAlignment="1">
      <alignment horizontal="center"/>
    </xf>
    <xf numFmtId="168" fontId="8" fillId="2" borderId="2" xfId="3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8" fontId="8" fillId="2" borderId="1" xfId="1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8" fontId="5" fillId="2" borderId="3" xfId="1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right"/>
    </xf>
    <xf numFmtId="2" fontId="8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8" fillId="2" borderId="2" xfId="1" applyNumberFormat="1" applyFont="1" applyFill="1" applyBorder="1" applyAlignment="1">
      <alignment horizontal="right"/>
    </xf>
    <xf numFmtId="168" fontId="11" fillId="2" borderId="2" xfId="1" applyNumberFormat="1" applyFont="1" applyFill="1" applyBorder="1" applyAlignment="1">
      <alignment horizontal="right"/>
    </xf>
    <xf numFmtId="168" fontId="5" fillId="2" borderId="1" xfId="1" applyNumberFormat="1" applyFont="1" applyFill="1" applyBorder="1" applyAlignment="1">
      <alignment horizontal="right"/>
    </xf>
    <xf numFmtId="168" fontId="10" fillId="2" borderId="1" xfId="1" applyNumberFormat="1" applyFont="1" applyFill="1" applyBorder="1" applyAlignment="1">
      <alignment horizontal="right"/>
    </xf>
    <xf numFmtId="168" fontId="8" fillId="4" borderId="1" xfId="1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168" fontId="8" fillId="0" borderId="1" xfId="1" applyNumberFormat="1" applyFont="1" applyFill="1" applyBorder="1" applyAlignment="1">
      <alignment horizontal="right"/>
    </xf>
    <xf numFmtId="49" fontId="8" fillId="7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168" fontId="12" fillId="2" borderId="1" xfId="1" applyNumberFormat="1" applyFont="1" applyFill="1" applyBorder="1" applyAlignment="1">
      <alignment horizontal="right" wrapText="1"/>
    </xf>
    <xf numFmtId="2" fontId="15" fillId="9" borderId="23" xfId="0" applyNumberFormat="1" applyFont="1" applyFill="1" applyBorder="1" applyAlignment="1">
      <alignment horizontal="right"/>
    </xf>
    <xf numFmtId="2" fontId="15" fillId="9" borderId="22" xfId="0" applyNumberFormat="1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/>
    </xf>
    <xf numFmtId="168" fontId="15" fillId="9" borderId="18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right"/>
    </xf>
    <xf numFmtId="168" fontId="8" fillId="4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/>
    </xf>
    <xf numFmtId="2" fontId="15" fillId="9" borderId="2" xfId="0" applyNumberFormat="1" applyFont="1" applyFill="1" applyBorder="1" applyAlignment="1">
      <alignment horizontal="right"/>
    </xf>
    <xf numFmtId="0" fontId="12" fillId="0" borderId="27" xfId="0" applyFont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/>
    </xf>
    <xf numFmtId="168" fontId="11" fillId="0" borderId="6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center"/>
    </xf>
    <xf numFmtId="166" fontId="5" fillId="0" borderId="6" xfId="0" applyNumberFormat="1" applyFont="1" applyFill="1" applyBorder="1" applyAlignment="1"/>
    <xf numFmtId="49" fontId="16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8" fontId="5" fillId="0" borderId="6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7" fontId="5" fillId="0" borderId="10" xfId="0" applyNumberFormat="1" applyFont="1" applyFill="1" applyBorder="1" applyAlignment="1">
      <alignment horizontal="center"/>
    </xf>
    <xf numFmtId="168" fontId="8" fillId="0" borderId="10" xfId="1" applyNumberFormat="1" applyFont="1" applyFill="1" applyBorder="1" applyAlignment="1">
      <alignment horizontal="right"/>
    </xf>
    <xf numFmtId="49" fontId="8" fillId="0" borderId="10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/>
    <xf numFmtId="166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wrapText="1"/>
    </xf>
    <xf numFmtId="166" fontId="5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167" fontId="5" fillId="0" borderId="3" xfId="0" applyNumberFormat="1" applyFont="1" applyFill="1" applyBorder="1" applyAlignment="1">
      <alignment horizontal="center"/>
    </xf>
    <xf numFmtId="168" fontId="8" fillId="0" borderId="3" xfId="1" applyNumberFormat="1" applyFont="1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wrapText="1"/>
    </xf>
    <xf numFmtId="49" fontId="5" fillId="0" borderId="10" xfId="0" applyNumberFormat="1" applyFont="1" applyFill="1" applyBorder="1" applyAlignment="1">
      <alignment horizontal="center"/>
    </xf>
    <xf numFmtId="168" fontId="5" fillId="0" borderId="2" xfId="1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vertical="center"/>
    </xf>
    <xf numFmtId="2" fontId="8" fillId="0" borderId="6" xfId="0" applyNumberFormat="1" applyFont="1" applyFill="1" applyBorder="1" applyAlignment="1"/>
    <xf numFmtId="0" fontId="8" fillId="0" borderId="6" xfId="0" applyFont="1" applyFill="1" applyBorder="1" applyAlignment="1"/>
    <xf numFmtId="0" fontId="1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vertical="center" wrapText="1"/>
    </xf>
    <xf numFmtId="0" fontId="12" fillId="0" borderId="27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2" borderId="26" xfId="0" applyFont="1" applyFill="1" applyBorder="1" applyAlignment="1">
      <alignment horizontal="center" wrapText="1"/>
    </xf>
    <xf numFmtId="0" fontId="2" fillId="11" borderId="6" xfId="0" applyFont="1" applyFill="1" applyBorder="1"/>
    <xf numFmtId="49" fontId="2" fillId="11" borderId="6" xfId="0" applyNumberFormat="1" applyFont="1" applyFill="1" applyBorder="1"/>
    <xf numFmtId="49" fontId="6" fillId="11" borderId="6" xfId="0" applyNumberFormat="1" applyFont="1" applyFill="1" applyBorder="1"/>
    <xf numFmtId="49" fontId="2" fillId="11" borderId="6" xfId="0" applyNumberFormat="1" applyFont="1" applyFill="1" applyBorder="1" applyAlignment="1">
      <alignment horizontal="center"/>
    </xf>
    <xf numFmtId="168" fontId="2" fillId="11" borderId="6" xfId="0" applyNumberFormat="1" applyFont="1" applyFill="1" applyBorder="1" applyAlignment="1">
      <alignment horizontal="right"/>
    </xf>
    <xf numFmtId="49" fontId="4" fillId="11" borderId="6" xfId="0" applyNumberFormat="1" applyFont="1" applyFill="1" applyBorder="1" applyAlignment="1">
      <alignment horizontal="center" vertical="center"/>
    </xf>
    <xf numFmtId="0" fontId="2" fillId="11" borderId="15" xfId="0" applyFont="1" applyFill="1" applyBorder="1"/>
    <xf numFmtId="0" fontId="8" fillId="0" borderId="15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49" fontId="8" fillId="0" borderId="15" xfId="0" applyNumberFormat="1" applyFont="1" applyFill="1" applyBorder="1" applyAlignment="1">
      <alignment horizontal="right" vertical="center"/>
    </xf>
    <xf numFmtId="168" fontId="15" fillId="9" borderId="2" xfId="0" applyNumberFormat="1" applyFont="1" applyFill="1" applyBorder="1" applyAlignment="1">
      <alignment horizontal="right"/>
    </xf>
    <xf numFmtId="0" fontId="12" fillId="4" borderId="27" xfId="0" applyFont="1" applyFill="1" applyBorder="1" applyAlignment="1"/>
    <xf numFmtId="0" fontId="6" fillId="11" borderId="15" xfId="0" applyFont="1" applyFill="1" applyBorder="1" applyAlignment="1"/>
    <xf numFmtId="0" fontId="8" fillId="11" borderId="15" xfId="0" applyFont="1" applyFill="1" applyBorder="1" applyAlignment="1">
      <alignment vertical="center" wrapText="1"/>
    </xf>
    <xf numFmtId="0" fontId="3" fillId="11" borderId="15" xfId="0" applyFont="1" applyFill="1" applyBorder="1"/>
    <xf numFmtId="0" fontId="5" fillId="0" borderId="1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right"/>
    </xf>
    <xf numFmtId="2" fontId="15" fillId="5" borderId="3" xfId="0" applyNumberFormat="1" applyFont="1" applyFill="1" applyBorder="1" applyAlignment="1">
      <alignment horizontal="center"/>
    </xf>
    <xf numFmtId="168" fontId="10" fillId="2" borderId="3" xfId="1" applyNumberFormat="1" applyFont="1" applyFill="1" applyBorder="1" applyAlignment="1">
      <alignment horizontal="right"/>
    </xf>
    <xf numFmtId="0" fontId="8" fillId="0" borderId="15" xfId="0" applyFont="1" applyFill="1" applyBorder="1" applyAlignment="1">
      <alignment horizontal="right" vertical="center"/>
    </xf>
    <xf numFmtId="2" fontId="15" fillId="9" borderId="1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/>
    <xf numFmtId="166" fontId="5" fillId="2" borderId="15" xfId="0" applyNumberFormat="1" applyFont="1" applyFill="1" applyBorder="1" applyAlignment="1">
      <alignment horizontal="right" wrapText="1"/>
    </xf>
    <xf numFmtId="166" fontId="5" fillId="0" borderId="31" xfId="0" applyNumberFormat="1" applyFont="1" applyFill="1" applyBorder="1" applyAlignment="1">
      <alignment horizontal="right" wrapText="1"/>
    </xf>
    <xf numFmtId="166" fontId="5" fillId="0" borderId="34" xfId="0" applyNumberFormat="1" applyFont="1" applyFill="1" applyBorder="1" applyAlignment="1">
      <alignment horizontal="right" wrapText="1"/>
    </xf>
    <xf numFmtId="166" fontId="5" fillId="0" borderId="30" xfId="0" applyNumberFormat="1" applyFont="1" applyFill="1" applyBorder="1" applyAlignment="1">
      <alignment horizontal="right" wrapText="1"/>
    </xf>
    <xf numFmtId="166" fontId="5" fillId="0" borderId="3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8" fontId="11" fillId="4" borderId="1" xfId="1" applyNumberFormat="1" applyFont="1" applyFill="1" applyBorder="1" applyAlignment="1">
      <alignment horizontal="right"/>
    </xf>
    <xf numFmtId="0" fontId="12" fillId="2" borderId="2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right" wrapText="1"/>
    </xf>
    <xf numFmtId="2" fontId="8" fillId="4" borderId="3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left"/>
    </xf>
    <xf numFmtId="0" fontId="11" fillId="4" borderId="12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wrapText="1"/>
    </xf>
    <xf numFmtId="0" fontId="11" fillId="4" borderId="15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/>
    </xf>
    <xf numFmtId="168" fontId="5" fillId="4" borderId="3" xfId="1" applyNumberFormat="1" applyFont="1" applyFill="1" applyBorder="1" applyAlignment="1">
      <alignment horizontal="right"/>
    </xf>
    <xf numFmtId="0" fontId="8" fillId="8" borderId="3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left"/>
    </xf>
    <xf numFmtId="2" fontId="15" fillId="12" borderId="8" xfId="0" applyNumberFormat="1" applyFont="1" applyFill="1" applyBorder="1" applyAlignment="1">
      <alignment horizontal="right"/>
    </xf>
    <xf numFmtId="2" fontId="15" fillId="12" borderId="1" xfId="0" applyNumberFormat="1" applyFont="1" applyFill="1" applyBorder="1" applyAlignment="1">
      <alignment horizontal="right"/>
    </xf>
    <xf numFmtId="2" fontId="15" fillId="12" borderId="9" xfId="0" applyNumberFormat="1" applyFont="1" applyFill="1" applyBorder="1" applyAlignment="1">
      <alignment horizontal="right"/>
    </xf>
    <xf numFmtId="2" fontId="15" fillId="12" borderId="4" xfId="0" applyNumberFormat="1" applyFont="1" applyFill="1" applyBorder="1" applyAlignment="1">
      <alignment horizontal="center"/>
    </xf>
    <xf numFmtId="0" fontId="15" fillId="12" borderId="4" xfId="0" applyFont="1" applyFill="1" applyBorder="1" applyAlignment="1">
      <alignment horizontal="center"/>
    </xf>
    <xf numFmtId="1" fontId="15" fillId="12" borderId="4" xfId="0" applyNumberFormat="1" applyFont="1" applyFill="1" applyBorder="1" applyAlignment="1">
      <alignment horizontal="center"/>
    </xf>
    <xf numFmtId="168" fontId="15" fillId="12" borderId="22" xfId="0" applyNumberFormat="1" applyFont="1" applyFill="1" applyBorder="1" applyAlignment="1">
      <alignment horizontal="right"/>
    </xf>
    <xf numFmtId="168" fontId="15" fillId="12" borderId="1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12" fillId="2" borderId="26" xfId="0" applyFont="1" applyFill="1" applyBorder="1" applyAlignment="1"/>
    <xf numFmtId="168" fontId="10" fillId="2" borderId="10" xfId="1" applyNumberFormat="1" applyFont="1" applyFill="1" applyBorder="1" applyAlignment="1">
      <alignment horizontal="right"/>
    </xf>
    <xf numFmtId="0" fontId="12" fillId="2" borderId="24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2" fontId="8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8" fontId="5" fillId="2" borderId="10" xfId="1" applyNumberFormat="1" applyFont="1" applyFill="1" applyBorder="1" applyAlignment="1">
      <alignment horizontal="right"/>
    </xf>
    <xf numFmtId="0" fontId="17" fillId="13" borderId="5" xfId="0" applyFont="1" applyFill="1" applyBorder="1" applyAlignment="1">
      <alignment horizontal="center"/>
    </xf>
    <xf numFmtId="0" fontId="12" fillId="13" borderId="26" xfId="0" applyFont="1" applyFill="1" applyBorder="1" applyAlignment="1">
      <alignment horizontal="center"/>
    </xf>
    <xf numFmtId="0" fontId="13" fillId="14" borderId="36" xfId="0" applyFont="1" applyFill="1" applyBorder="1" applyAlignment="1">
      <alignment horizontal="right"/>
    </xf>
    <xf numFmtId="2" fontId="13" fillId="14" borderId="19" xfId="0" applyNumberFormat="1" applyFont="1" applyFill="1" applyBorder="1" applyAlignment="1">
      <alignment horizontal="right"/>
    </xf>
    <xf numFmtId="2" fontId="13" fillId="14" borderId="1" xfId="0" applyNumberFormat="1" applyFont="1" applyFill="1" applyBorder="1" applyAlignment="1">
      <alignment horizontal="right"/>
    </xf>
    <xf numFmtId="2" fontId="13" fillId="14" borderId="20" xfId="0" applyNumberFormat="1" applyFont="1" applyFill="1" applyBorder="1" applyAlignment="1">
      <alignment horizontal="right"/>
    </xf>
    <xf numFmtId="2" fontId="13" fillId="14" borderId="21" xfId="0" applyNumberFormat="1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13" fillId="14" borderId="21" xfId="0" applyFont="1" applyFill="1" applyBorder="1" applyAlignment="1">
      <alignment horizontal="center"/>
    </xf>
    <xf numFmtId="1" fontId="13" fillId="14" borderId="7" xfId="0" applyNumberFormat="1" applyFont="1" applyFill="1" applyBorder="1" applyAlignment="1">
      <alignment horizontal="center"/>
    </xf>
    <xf numFmtId="168" fontId="11" fillId="13" borderId="1" xfId="0" applyNumberFormat="1" applyFont="1" applyFill="1" applyBorder="1" applyAlignment="1">
      <alignment horizontal="right" vertical="center"/>
    </xf>
    <xf numFmtId="168" fontId="13" fillId="14" borderId="12" xfId="0" applyNumberFormat="1" applyFont="1" applyFill="1" applyBorder="1" applyAlignment="1">
      <alignment horizontal="right"/>
    </xf>
    <xf numFmtId="0" fontId="11" fillId="13" borderId="1" xfId="0" applyFont="1" applyFill="1" applyBorder="1" applyAlignment="1">
      <alignment horizontal="center" vertical="center" wrapText="1"/>
    </xf>
    <xf numFmtId="0" fontId="13" fillId="13" borderId="30" xfId="0" applyFont="1" applyFill="1" applyBorder="1" applyAlignment="1">
      <alignment horizontal="right"/>
    </xf>
    <xf numFmtId="2" fontId="13" fillId="13" borderId="38" xfId="0" applyNumberFormat="1" applyFont="1" applyFill="1" applyBorder="1" applyAlignment="1">
      <alignment horizontal="right"/>
    </xf>
    <xf numFmtId="2" fontId="13" fillId="13" borderId="1" xfId="0" applyNumberFormat="1" applyFont="1" applyFill="1" applyBorder="1" applyAlignment="1">
      <alignment horizontal="right"/>
    </xf>
    <xf numFmtId="2" fontId="13" fillId="13" borderId="30" xfId="0" applyNumberFormat="1" applyFont="1" applyFill="1" applyBorder="1" applyAlignment="1">
      <alignment horizontal="right"/>
    </xf>
    <xf numFmtId="0" fontId="13" fillId="13" borderId="3" xfId="0" applyFont="1" applyFill="1" applyBorder="1" applyAlignment="1">
      <alignment horizontal="center"/>
    </xf>
    <xf numFmtId="1" fontId="13" fillId="13" borderId="3" xfId="0" applyNumberFormat="1" applyFont="1" applyFill="1" applyBorder="1" applyAlignment="1">
      <alignment horizontal="center"/>
    </xf>
    <xf numFmtId="168" fontId="11" fillId="13" borderId="3" xfId="0" applyNumberFormat="1" applyFont="1" applyFill="1" applyBorder="1" applyAlignment="1">
      <alignment horizontal="right" vertical="center"/>
    </xf>
    <xf numFmtId="168" fontId="13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right"/>
    </xf>
    <xf numFmtId="2" fontId="11" fillId="13" borderId="19" xfId="0" applyNumberFormat="1" applyFont="1" applyFill="1" applyBorder="1" applyAlignment="1">
      <alignment horizontal="right"/>
    </xf>
    <xf numFmtId="2" fontId="11" fillId="13" borderId="1" xfId="0" applyNumberFormat="1" applyFont="1" applyFill="1" applyBorder="1" applyAlignment="1">
      <alignment horizontal="right"/>
    </xf>
    <xf numFmtId="2" fontId="11" fillId="13" borderId="20" xfId="0" applyNumberFormat="1" applyFont="1" applyFill="1" applyBorder="1" applyAlignment="1">
      <alignment horizontal="right"/>
    </xf>
    <xf numFmtId="0" fontId="11" fillId="13" borderId="21" xfId="0" applyFont="1" applyFill="1" applyBorder="1" applyAlignment="1">
      <alignment horizontal="center" wrapText="1"/>
    </xf>
    <xf numFmtId="168" fontId="11" fillId="13" borderId="29" xfId="0" applyNumberFormat="1" applyFont="1" applyFill="1" applyBorder="1" applyAlignment="1">
      <alignment horizontal="right" wrapText="1"/>
    </xf>
    <xf numFmtId="168" fontId="11" fillId="13" borderId="3" xfId="0" applyNumberFormat="1" applyFont="1" applyFill="1" applyBorder="1" applyAlignment="1">
      <alignment horizontal="right" wrapText="1"/>
    </xf>
    <xf numFmtId="0" fontId="11" fillId="13" borderId="29" xfId="0" applyFont="1" applyFill="1" applyBorder="1" applyAlignment="1">
      <alignment horizontal="center" wrapText="1"/>
    </xf>
    <xf numFmtId="0" fontId="12" fillId="13" borderId="17" xfId="0" applyFont="1" applyFill="1" applyBorder="1" applyAlignment="1">
      <alignment horizontal="center"/>
    </xf>
    <xf numFmtId="0" fontId="17" fillId="13" borderId="37" xfId="0" applyFont="1" applyFill="1" applyBorder="1" applyAlignment="1">
      <alignment horizontal="center"/>
    </xf>
    <xf numFmtId="0" fontId="10" fillId="13" borderId="16" xfId="0" applyFont="1" applyFill="1" applyBorder="1" applyAlignment="1"/>
    <xf numFmtId="0" fontId="8" fillId="13" borderId="1" xfId="0" applyFont="1" applyFill="1" applyBorder="1" applyAlignment="1">
      <alignment horizontal="right"/>
    </xf>
    <xf numFmtId="2" fontId="8" fillId="13" borderId="1" xfId="0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center"/>
    </xf>
    <xf numFmtId="0" fontId="5" fillId="13" borderId="1" xfId="0" applyFont="1" applyFill="1" applyBorder="1" applyAlignment="1"/>
    <xf numFmtId="168" fontId="5" fillId="13" borderId="1" xfId="1" applyNumberFormat="1" applyFont="1" applyFill="1" applyBorder="1" applyAlignment="1">
      <alignment horizontal="right"/>
    </xf>
    <xf numFmtId="168" fontId="10" fillId="13" borderId="1" xfId="1" applyNumberFormat="1" applyFont="1" applyFill="1" applyBorder="1" applyAlignment="1">
      <alignment horizontal="right"/>
    </xf>
    <xf numFmtId="0" fontId="5" fillId="13" borderId="1" xfId="0" applyFont="1" applyFill="1" applyBorder="1" applyAlignment="1">
      <alignment horizontal="center" wrapText="1"/>
    </xf>
    <xf numFmtId="0" fontId="12" fillId="13" borderId="26" xfId="0" applyFont="1" applyFill="1" applyBorder="1" applyAlignment="1">
      <alignment horizontal="left"/>
    </xf>
    <xf numFmtId="2" fontId="13" fillId="14" borderId="29" xfId="0" applyNumberFormat="1" applyFont="1" applyFill="1" applyBorder="1" applyAlignment="1">
      <alignment horizontal="right"/>
    </xf>
    <xf numFmtId="168" fontId="11" fillId="13" borderId="1" xfId="0" applyNumberFormat="1" applyFont="1" applyFill="1" applyBorder="1" applyAlignment="1">
      <alignment horizontal="right"/>
    </xf>
    <xf numFmtId="0" fontId="11" fillId="13" borderId="1" xfId="0" applyFont="1" applyFill="1" applyBorder="1" applyAlignment="1">
      <alignment horizontal="center" wrapText="1"/>
    </xf>
    <xf numFmtId="0" fontId="12" fillId="13" borderId="26" xfId="0" applyFont="1" applyFill="1" applyBorder="1" applyAlignment="1"/>
    <xf numFmtId="2" fontId="13" fillId="13" borderId="3" xfId="0" applyNumberFormat="1" applyFont="1" applyFill="1" applyBorder="1" applyAlignment="1">
      <alignment horizontal="right"/>
    </xf>
    <xf numFmtId="168" fontId="11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center" wrapText="1"/>
    </xf>
    <xf numFmtId="0" fontId="12" fillId="13" borderId="17" xfId="0" applyFont="1" applyFill="1" applyBorder="1" applyAlignment="1"/>
    <xf numFmtId="168" fontId="11" fillId="13" borderId="1" xfId="0" applyNumberFormat="1" applyFont="1" applyFill="1" applyBorder="1" applyAlignment="1">
      <alignment horizontal="right" wrapText="1"/>
    </xf>
    <xf numFmtId="0" fontId="12" fillId="13" borderId="1" xfId="0" applyFont="1" applyFill="1" applyBorder="1" applyAlignment="1"/>
    <xf numFmtId="0" fontId="1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 wrapText="1"/>
    </xf>
    <xf numFmtId="168" fontId="7" fillId="6" borderId="41" xfId="0" applyNumberFormat="1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right"/>
    </xf>
    <xf numFmtId="0" fontId="10" fillId="13" borderId="1" xfId="0" applyFont="1" applyFill="1" applyBorder="1" applyAlignment="1"/>
    <xf numFmtId="0" fontId="10" fillId="13" borderId="1" xfId="0" applyFont="1" applyFill="1" applyBorder="1" applyAlignment="1">
      <alignment horizontal="center" wrapText="1"/>
    </xf>
    <xf numFmtId="166" fontId="5" fillId="4" borderId="34" xfId="0" applyNumberFormat="1" applyFont="1" applyFill="1" applyBorder="1" applyAlignment="1">
      <alignment horizontal="right" wrapText="1"/>
    </xf>
    <xf numFmtId="166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167" fontId="5" fillId="4" borderId="2" xfId="0" applyNumberFormat="1" applyFont="1" applyFill="1" applyBorder="1" applyAlignment="1">
      <alignment horizontal="center"/>
    </xf>
    <xf numFmtId="168" fontId="8" fillId="4" borderId="2" xfId="1" applyNumberFormat="1" applyFont="1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center" wrapText="1"/>
    </xf>
    <xf numFmtId="0" fontId="12" fillId="4" borderId="2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6" fontId="8" fillId="4" borderId="1" xfId="0" applyNumberFormat="1" applyFont="1" applyFill="1" applyBorder="1" applyAlignment="1">
      <alignment horizontal="right" wrapText="1"/>
    </xf>
    <xf numFmtId="166" fontId="8" fillId="4" borderId="1" xfId="0" applyNumberFormat="1" applyFont="1" applyFill="1" applyBorder="1" applyAlignment="1">
      <alignment horizontal="right"/>
    </xf>
    <xf numFmtId="167" fontId="8" fillId="4" borderId="1" xfId="0" applyNumberFormat="1" applyFont="1" applyFill="1" applyBorder="1" applyAlignment="1">
      <alignment horizontal="center"/>
    </xf>
    <xf numFmtId="49" fontId="8" fillId="8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168" fontId="11" fillId="4" borderId="2" xfId="1" applyNumberFormat="1" applyFont="1" applyFill="1" applyBorder="1" applyAlignment="1">
      <alignment horizontal="right"/>
    </xf>
    <xf numFmtId="49" fontId="11" fillId="8" borderId="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14" fillId="1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49" fontId="11" fillId="11" borderId="2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9" fontId="9" fillId="11" borderId="1" xfId="0" applyNumberFormat="1" applyFont="1" applyFill="1" applyBorder="1" applyAlignment="1">
      <alignment horizontal="center"/>
    </xf>
    <xf numFmtId="9" fontId="11" fillId="11" borderId="13" xfId="0" applyNumberFormat="1" applyFont="1" applyFill="1" applyBorder="1" applyAlignment="1">
      <alignment horizontal="center" vertical="center" wrapText="1"/>
    </xf>
    <xf numFmtId="9" fontId="11" fillId="11" borderId="14" xfId="0" applyNumberFormat="1" applyFont="1" applyFill="1" applyBorder="1" applyAlignment="1">
      <alignment horizontal="center" vertical="center" wrapText="1"/>
    </xf>
    <xf numFmtId="9" fontId="11" fillId="11" borderId="16" xfId="0" applyNumberFormat="1" applyFont="1" applyFill="1" applyBorder="1" applyAlignment="1">
      <alignment horizontal="center" vertical="center" wrapText="1"/>
    </xf>
    <xf numFmtId="49" fontId="11" fillId="11" borderId="32" xfId="0" applyNumberFormat="1" applyFont="1" applyFill="1" applyBorder="1" applyAlignment="1">
      <alignment horizontal="center" vertical="center" wrapText="1"/>
    </xf>
    <xf numFmtId="49" fontId="11" fillId="11" borderId="33" xfId="0" applyNumberFormat="1" applyFont="1" applyFill="1" applyBorder="1" applyAlignment="1">
      <alignment horizontal="center" vertical="center" wrapText="1"/>
    </xf>
    <xf numFmtId="49" fontId="11" fillId="11" borderId="34" xfId="0" applyNumberFormat="1" applyFont="1" applyFill="1" applyBorder="1" applyAlignment="1">
      <alignment horizontal="center" vertical="center" wrapText="1"/>
    </xf>
    <xf numFmtId="49" fontId="11" fillId="11" borderId="35" xfId="0" applyNumberFormat="1" applyFont="1" applyFill="1" applyBorder="1" applyAlignment="1">
      <alignment horizontal="center" vertical="center" wrapText="1"/>
    </xf>
    <xf numFmtId="9" fontId="11" fillId="11" borderId="28" xfId="0" applyNumberFormat="1" applyFont="1" applyFill="1" applyBorder="1" applyAlignment="1">
      <alignment horizontal="center" vertical="center" wrapText="1"/>
    </xf>
    <xf numFmtId="49" fontId="11" fillId="11" borderId="11" xfId="0" applyNumberFormat="1" applyFont="1" applyFill="1" applyBorder="1" applyAlignment="1">
      <alignment horizontal="center" vertical="center" wrapText="1"/>
    </xf>
    <xf numFmtId="9" fontId="11" fillId="11" borderId="2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 wrapText="1"/>
    </xf>
    <xf numFmtId="166" fontId="10" fillId="4" borderId="1" xfId="0" applyNumberFormat="1" applyFont="1" applyFill="1" applyBorder="1" applyAlignment="1">
      <alignment horizontal="right"/>
    </xf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6" fontId="10" fillId="4" borderId="3" xfId="0" applyNumberFormat="1" applyFont="1" applyFill="1" applyBorder="1" applyAlignment="1">
      <alignment horizontal="right" wrapText="1"/>
    </xf>
    <xf numFmtId="166" fontId="10" fillId="4" borderId="3" xfId="0" applyNumberFormat="1" applyFont="1" applyFill="1" applyBorder="1" applyAlignment="1">
      <alignment horizontal="right"/>
    </xf>
    <xf numFmtId="49" fontId="10" fillId="4" borderId="3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67" fontId="10" fillId="4" borderId="3" xfId="0" applyNumberFormat="1" applyFont="1" applyFill="1" applyBorder="1" applyAlignment="1">
      <alignment horizontal="center"/>
    </xf>
    <xf numFmtId="168" fontId="11" fillId="4" borderId="3" xfId="1" applyNumberFormat="1" applyFont="1" applyFill="1" applyBorder="1" applyAlignment="1">
      <alignment horizontal="right"/>
    </xf>
    <xf numFmtId="49" fontId="8" fillId="4" borderId="3" xfId="0" applyNumberFormat="1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Денежный 2" xfId="3"/>
    <cellStyle name="Обычный 2" xfId="2"/>
  </cellStyles>
  <dxfs count="0"/>
  <tableStyles count="0" defaultTableStyle="TableStyleMedium2" defaultPivotStyle="PivotStyleLight16"/>
  <colors>
    <mruColors>
      <color rgb="FF66FF33"/>
      <color rgb="FF7AF6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44</xdr:row>
      <xdr:rowOff>19050</xdr:rowOff>
    </xdr:from>
    <xdr:to>
      <xdr:col>7</xdr:col>
      <xdr:colOff>0</xdr:colOff>
      <xdr:row>44</xdr:row>
      <xdr:rowOff>28575</xdr:rowOff>
    </xdr:to>
    <xdr:cxnSp macro="">
      <xdr:nvCxnSpPr>
        <xdr:cNvPr id="15" name="Straight Connector 14"/>
        <xdr:cNvCxnSpPr/>
      </xdr:nvCxnSpPr>
      <xdr:spPr>
        <a:xfrm flipH="1" flipV="1">
          <a:off x="4629150" y="11896725"/>
          <a:ext cx="9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49</xdr:row>
      <xdr:rowOff>9525</xdr:rowOff>
    </xdr:from>
    <xdr:to>
      <xdr:col>9</xdr:col>
      <xdr:colOff>38100</xdr:colOff>
      <xdr:row>49</xdr:row>
      <xdr:rowOff>19050</xdr:rowOff>
    </xdr:to>
    <xdr:cxnSp macro="">
      <xdr:nvCxnSpPr>
        <xdr:cNvPr id="33" name="Straight Connector 32"/>
        <xdr:cNvCxnSpPr/>
      </xdr:nvCxnSpPr>
      <xdr:spPr>
        <a:xfrm flipV="1">
          <a:off x="4657725" y="16154400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605368</xdr:colOff>
      <xdr:row>45</xdr:row>
      <xdr:rowOff>58208</xdr:rowOff>
    </xdr:from>
    <xdr:to>
      <xdr:col>1</xdr:col>
      <xdr:colOff>47626</xdr:colOff>
      <xdr:row>45</xdr:row>
      <xdr:rowOff>191558</xdr:rowOff>
    </xdr:to>
    <xdr:sp macro="" textlink="">
      <xdr:nvSpPr>
        <xdr:cNvPr id="36" name="5-Point Star 35"/>
        <xdr:cNvSpPr/>
      </xdr:nvSpPr>
      <xdr:spPr>
        <a:xfrm>
          <a:off x="605368" y="13975291"/>
          <a:ext cx="161925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10</xdr:col>
      <xdr:colOff>19050</xdr:colOff>
      <xdr:row>49</xdr:row>
      <xdr:rowOff>9525</xdr:rowOff>
    </xdr:from>
    <xdr:to>
      <xdr:col>10</xdr:col>
      <xdr:colOff>38100</xdr:colOff>
      <xdr:row>49</xdr:row>
      <xdr:rowOff>19050</xdr:rowOff>
    </xdr:to>
    <xdr:cxnSp macro="">
      <xdr:nvCxnSpPr>
        <xdr:cNvPr id="56" name="Straight Connector 55"/>
        <xdr:cNvCxnSpPr/>
      </xdr:nvCxnSpPr>
      <xdr:spPr>
        <a:xfrm flipV="1">
          <a:off x="4667250" y="1486852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44</xdr:row>
      <xdr:rowOff>285751</xdr:rowOff>
    </xdr:from>
    <xdr:to>
      <xdr:col>9</xdr:col>
      <xdr:colOff>38100</xdr:colOff>
      <xdr:row>44</xdr:row>
      <xdr:rowOff>295275</xdr:rowOff>
    </xdr:to>
    <xdr:cxnSp macro="">
      <xdr:nvCxnSpPr>
        <xdr:cNvPr id="40" name="Straight Connector 39"/>
        <xdr:cNvCxnSpPr/>
      </xdr:nvCxnSpPr>
      <xdr:spPr>
        <a:xfrm flipH="1">
          <a:off x="4276725" y="7486651"/>
          <a:ext cx="95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44</xdr:row>
      <xdr:rowOff>295276</xdr:rowOff>
    </xdr:from>
    <xdr:to>
      <xdr:col>9</xdr:col>
      <xdr:colOff>19050</xdr:colOff>
      <xdr:row>45</xdr:row>
      <xdr:rowOff>0</xdr:rowOff>
    </xdr:to>
    <xdr:cxnSp macro="">
      <xdr:nvCxnSpPr>
        <xdr:cNvPr id="43" name="Straight Connector 42"/>
        <xdr:cNvCxnSpPr/>
      </xdr:nvCxnSpPr>
      <xdr:spPr>
        <a:xfrm>
          <a:off x="4257675" y="7496176"/>
          <a:ext cx="95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41</xdr:row>
      <xdr:rowOff>19050</xdr:rowOff>
    </xdr:from>
    <xdr:to>
      <xdr:col>10</xdr:col>
      <xdr:colOff>9525</xdr:colOff>
      <xdr:row>41</xdr:row>
      <xdr:rowOff>33867</xdr:rowOff>
    </xdr:to>
    <xdr:cxnSp macro="">
      <xdr:nvCxnSpPr>
        <xdr:cNvPr id="38" name="Straight Connector 37"/>
        <xdr:cNvCxnSpPr/>
      </xdr:nvCxnSpPr>
      <xdr:spPr>
        <a:xfrm flipV="1">
          <a:off x="5240867" y="2956983"/>
          <a:ext cx="105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41</xdr:row>
      <xdr:rowOff>220134</xdr:rowOff>
    </xdr:from>
    <xdr:to>
      <xdr:col>10</xdr:col>
      <xdr:colOff>9525</xdr:colOff>
      <xdr:row>41</xdr:row>
      <xdr:rowOff>238125</xdr:rowOff>
    </xdr:to>
    <xdr:cxnSp macro="">
      <xdr:nvCxnSpPr>
        <xdr:cNvPr id="51" name="Straight Connector 50"/>
        <xdr:cNvCxnSpPr/>
      </xdr:nvCxnSpPr>
      <xdr:spPr>
        <a:xfrm>
          <a:off x="5240867" y="3158067"/>
          <a:ext cx="1058" cy="179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7</xdr:row>
      <xdr:rowOff>0</xdr:rowOff>
    </xdr:from>
    <xdr:to>
      <xdr:col>10</xdr:col>
      <xdr:colOff>85725</xdr:colOff>
      <xdr:row>7</xdr:row>
      <xdr:rowOff>0</xdr:rowOff>
    </xdr:to>
    <xdr:cxnSp macro="">
      <xdr:nvCxnSpPr>
        <xdr:cNvPr id="77" name="Straight Connector 76"/>
        <xdr:cNvCxnSpPr/>
      </xdr:nvCxnSpPr>
      <xdr:spPr>
        <a:xfrm flipH="1" flipV="1">
          <a:off x="5114925" y="10163175"/>
          <a:ext cx="476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48</xdr:row>
      <xdr:rowOff>314324</xdr:rowOff>
    </xdr:from>
    <xdr:to>
      <xdr:col>10</xdr:col>
      <xdr:colOff>12700</xdr:colOff>
      <xdr:row>48</xdr:row>
      <xdr:rowOff>323849</xdr:rowOff>
    </xdr:to>
    <xdr:cxnSp macro="">
      <xdr:nvCxnSpPr>
        <xdr:cNvPr id="80" name="Straight Connector 79"/>
        <xdr:cNvCxnSpPr/>
      </xdr:nvCxnSpPr>
      <xdr:spPr>
        <a:xfrm flipV="1">
          <a:off x="5226050" y="6469591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49</xdr:row>
      <xdr:rowOff>19050</xdr:rowOff>
    </xdr:from>
    <xdr:to>
      <xdr:col>10</xdr:col>
      <xdr:colOff>16933</xdr:colOff>
      <xdr:row>49</xdr:row>
      <xdr:rowOff>33867</xdr:rowOff>
    </xdr:to>
    <xdr:cxnSp macro="">
      <xdr:nvCxnSpPr>
        <xdr:cNvPr id="81" name="Straight Connector 80"/>
        <xdr:cNvCxnSpPr/>
      </xdr:nvCxnSpPr>
      <xdr:spPr>
        <a:xfrm flipH="1" flipV="1">
          <a:off x="5241925" y="8113183"/>
          <a:ext cx="7408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47</xdr:row>
      <xdr:rowOff>25400</xdr:rowOff>
    </xdr:from>
    <xdr:to>
      <xdr:col>10</xdr:col>
      <xdr:colOff>50800</xdr:colOff>
      <xdr:row>47</xdr:row>
      <xdr:rowOff>28575</xdr:rowOff>
    </xdr:to>
    <xdr:cxnSp macro="">
      <xdr:nvCxnSpPr>
        <xdr:cNvPr id="5" name="Straight Connector 4"/>
        <xdr:cNvCxnSpPr/>
      </xdr:nvCxnSpPr>
      <xdr:spPr>
        <a:xfrm flipH="1">
          <a:off x="5260975" y="7154333"/>
          <a:ext cx="22225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47</xdr:row>
      <xdr:rowOff>219075</xdr:rowOff>
    </xdr:from>
    <xdr:to>
      <xdr:col>10</xdr:col>
      <xdr:colOff>0</xdr:colOff>
      <xdr:row>47</xdr:row>
      <xdr:rowOff>220134</xdr:rowOff>
    </xdr:to>
    <xdr:cxnSp macro="">
      <xdr:nvCxnSpPr>
        <xdr:cNvPr id="7" name="Straight Connector 6"/>
        <xdr:cNvCxnSpPr/>
      </xdr:nvCxnSpPr>
      <xdr:spPr>
        <a:xfrm flipV="1">
          <a:off x="5232400" y="7348008"/>
          <a:ext cx="0" cy="1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753533</xdr:colOff>
      <xdr:row>6</xdr:row>
      <xdr:rowOff>262466</xdr:rowOff>
    </xdr:to>
    <xdr:cxnSp macro="">
      <xdr:nvCxnSpPr>
        <xdr:cNvPr id="41" name="Straight Connector 40"/>
        <xdr:cNvCxnSpPr/>
      </xdr:nvCxnSpPr>
      <xdr:spPr>
        <a:xfrm>
          <a:off x="4445000" y="440267"/>
          <a:ext cx="753533" cy="2624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6</xdr:row>
      <xdr:rowOff>10584</xdr:rowOff>
    </xdr:from>
    <xdr:to>
      <xdr:col>10</xdr:col>
      <xdr:colOff>10584</xdr:colOff>
      <xdr:row>7</xdr:row>
      <xdr:rowOff>4233</xdr:rowOff>
    </xdr:to>
    <xdr:cxnSp macro="">
      <xdr:nvCxnSpPr>
        <xdr:cNvPr id="42" name="Straight Connector 41"/>
        <xdr:cNvCxnSpPr/>
      </xdr:nvCxnSpPr>
      <xdr:spPr>
        <a:xfrm flipV="1">
          <a:off x="4720167" y="444501"/>
          <a:ext cx="762000" cy="237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49</xdr:row>
      <xdr:rowOff>0</xdr:rowOff>
    </xdr:from>
    <xdr:to>
      <xdr:col>10</xdr:col>
      <xdr:colOff>31750</xdr:colOff>
      <xdr:row>49</xdr:row>
      <xdr:rowOff>0</xdr:rowOff>
    </xdr:to>
    <xdr:cxnSp macro="">
      <xdr:nvCxnSpPr>
        <xdr:cNvPr id="46" name="Straight Connector 45"/>
        <xdr:cNvCxnSpPr/>
      </xdr:nvCxnSpPr>
      <xdr:spPr>
        <a:xfrm flipH="1">
          <a:off x="5078942" y="5524500"/>
          <a:ext cx="22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48</xdr:row>
      <xdr:rowOff>275166</xdr:rowOff>
    </xdr:from>
    <xdr:to>
      <xdr:col>9</xdr:col>
      <xdr:colOff>33867</xdr:colOff>
      <xdr:row>48</xdr:row>
      <xdr:rowOff>299509</xdr:rowOff>
    </xdr:to>
    <xdr:cxnSp macro="">
      <xdr:nvCxnSpPr>
        <xdr:cNvPr id="48" name="Straight Connector 47"/>
        <xdr:cNvCxnSpPr/>
      </xdr:nvCxnSpPr>
      <xdr:spPr>
        <a:xfrm flipH="1" flipV="1">
          <a:off x="4328583" y="5439833"/>
          <a:ext cx="12701" cy="243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11</xdr:row>
      <xdr:rowOff>0</xdr:rowOff>
    </xdr:from>
    <xdr:to>
      <xdr:col>9</xdr:col>
      <xdr:colOff>720090</xdr:colOff>
      <xdr:row>11</xdr:row>
      <xdr:rowOff>1905</xdr:rowOff>
    </xdr:to>
    <xdr:cxnSp macro="">
      <xdr:nvCxnSpPr>
        <xdr:cNvPr id="28" name="Straight Connector 27"/>
        <xdr:cNvCxnSpPr/>
      </xdr:nvCxnSpPr>
      <xdr:spPr>
        <a:xfrm>
          <a:off x="4354830" y="3086100"/>
          <a:ext cx="0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9</xdr:row>
      <xdr:rowOff>0</xdr:rowOff>
    </xdr:from>
    <xdr:to>
      <xdr:col>8</xdr:col>
      <xdr:colOff>9525</xdr:colOff>
      <xdr:row>9</xdr:row>
      <xdr:rowOff>0</xdr:rowOff>
    </xdr:to>
    <xdr:cxnSp macro="">
      <xdr:nvCxnSpPr>
        <xdr:cNvPr id="29" name="Straight Connector 28"/>
        <xdr:cNvCxnSpPr/>
      </xdr:nvCxnSpPr>
      <xdr:spPr>
        <a:xfrm flipH="1" flipV="1">
          <a:off x="3655695" y="2105025"/>
          <a:ext cx="19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0</xdr:rowOff>
    </xdr:from>
    <xdr:to>
      <xdr:col>9</xdr:col>
      <xdr:colOff>7620</xdr:colOff>
      <xdr:row>11</xdr:row>
      <xdr:rowOff>0</xdr:rowOff>
    </xdr:to>
    <xdr:cxnSp macro="">
      <xdr:nvCxnSpPr>
        <xdr:cNvPr id="30" name="Straight Connector 29"/>
        <xdr:cNvCxnSpPr/>
      </xdr:nvCxnSpPr>
      <xdr:spPr>
        <a:xfrm flipV="1">
          <a:off x="3648075" y="3086100"/>
          <a:ext cx="76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702945</xdr:colOff>
      <xdr:row>11</xdr:row>
      <xdr:rowOff>0</xdr:rowOff>
    </xdr:from>
    <xdr:to>
      <xdr:col>9</xdr:col>
      <xdr:colOff>716280</xdr:colOff>
      <xdr:row>11</xdr:row>
      <xdr:rowOff>0</xdr:rowOff>
    </xdr:to>
    <xdr:cxnSp macro="">
      <xdr:nvCxnSpPr>
        <xdr:cNvPr id="31" name="Straight Connector 30"/>
        <xdr:cNvCxnSpPr/>
      </xdr:nvCxnSpPr>
      <xdr:spPr>
        <a:xfrm flipH="1">
          <a:off x="4351020" y="3086100"/>
          <a:ext cx="38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</xdr:row>
      <xdr:rowOff>0</xdr:rowOff>
    </xdr:from>
    <xdr:to>
      <xdr:col>9</xdr:col>
      <xdr:colOff>866775</xdr:colOff>
      <xdr:row>2</xdr:row>
      <xdr:rowOff>0</xdr:rowOff>
    </xdr:to>
    <xdr:cxnSp macro="">
      <xdr:nvCxnSpPr>
        <xdr:cNvPr id="47" name="Straight Connector 46"/>
        <xdr:cNvCxnSpPr/>
      </xdr:nvCxnSpPr>
      <xdr:spPr>
        <a:xfrm flipV="1">
          <a:off x="3667125" y="419100"/>
          <a:ext cx="6858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716280</xdr:colOff>
      <xdr:row>2</xdr:row>
      <xdr:rowOff>0</xdr:rowOff>
    </xdr:from>
    <xdr:to>
      <xdr:col>9</xdr:col>
      <xdr:colOff>720090</xdr:colOff>
      <xdr:row>2</xdr:row>
      <xdr:rowOff>0</xdr:rowOff>
    </xdr:to>
    <xdr:cxnSp macro="">
      <xdr:nvCxnSpPr>
        <xdr:cNvPr id="52" name="Straight Connector 51"/>
        <xdr:cNvCxnSpPr/>
      </xdr:nvCxnSpPr>
      <xdr:spPr>
        <a:xfrm>
          <a:off x="4354830" y="657225"/>
          <a:ext cx="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685800</xdr:colOff>
      <xdr:row>2</xdr:row>
      <xdr:rowOff>247650</xdr:rowOff>
    </xdr:to>
    <xdr:cxnSp macro="">
      <xdr:nvCxnSpPr>
        <xdr:cNvPr id="54" name="Straight Connector 53"/>
        <xdr:cNvCxnSpPr/>
      </xdr:nvCxnSpPr>
      <xdr:spPr>
        <a:xfrm flipV="1">
          <a:off x="3648075" y="666750"/>
          <a:ext cx="6858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0</xdr:rowOff>
    </xdr:from>
    <xdr:to>
      <xdr:col>10</xdr:col>
      <xdr:colOff>9525</xdr:colOff>
      <xdr:row>2</xdr:row>
      <xdr:rowOff>219075</xdr:rowOff>
    </xdr:to>
    <xdr:cxnSp macro="">
      <xdr:nvCxnSpPr>
        <xdr:cNvPr id="55" name="Straight Connector 54"/>
        <xdr:cNvCxnSpPr/>
      </xdr:nvCxnSpPr>
      <xdr:spPr>
        <a:xfrm>
          <a:off x="3648075" y="666750"/>
          <a:ext cx="71437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242358</xdr:rowOff>
    </xdr:from>
    <xdr:to>
      <xdr:col>10</xdr:col>
      <xdr:colOff>0</xdr:colOff>
      <xdr:row>3</xdr:row>
      <xdr:rowOff>0</xdr:rowOff>
    </xdr:to>
    <xdr:cxnSp macro="">
      <xdr:nvCxnSpPr>
        <xdr:cNvPr id="58" name="Straight Connector 57"/>
        <xdr:cNvCxnSpPr/>
      </xdr:nvCxnSpPr>
      <xdr:spPr>
        <a:xfrm flipV="1">
          <a:off x="4243917" y="1163108"/>
          <a:ext cx="7620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38</xdr:row>
      <xdr:rowOff>21167</xdr:rowOff>
    </xdr:from>
    <xdr:to>
      <xdr:col>9</xdr:col>
      <xdr:colOff>751417</xdr:colOff>
      <xdr:row>38</xdr:row>
      <xdr:rowOff>211667</xdr:rowOff>
    </xdr:to>
    <xdr:cxnSp macro="">
      <xdr:nvCxnSpPr>
        <xdr:cNvPr id="59" name="Straight Connector 58"/>
        <xdr:cNvCxnSpPr/>
      </xdr:nvCxnSpPr>
      <xdr:spPr>
        <a:xfrm flipV="1">
          <a:off x="4741333" y="17324917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21167</xdr:rowOff>
    </xdr:from>
    <xdr:to>
      <xdr:col>9</xdr:col>
      <xdr:colOff>751417</xdr:colOff>
      <xdr:row>38</xdr:row>
      <xdr:rowOff>222250</xdr:rowOff>
    </xdr:to>
    <xdr:cxnSp macro="">
      <xdr:nvCxnSpPr>
        <xdr:cNvPr id="63" name="Straight Connector 62"/>
        <xdr:cNvCxnSpPr/>
      </xdr:nvCxnSpPr>
      <xdr:spPr>
        <a:xfrm>
          <a:off x="4709583" y="17324917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751417</xdr:colOff>
      <xdr:row>33</xdr:row>
      <xdr:rowOff>201083</xdr:rowOff>
    </xdr:to>
    <xdr:cxnSp macro="">
      <xdr:nvCxnSpPr>
        <xdr:cNvPr id="65" name="Straight Connector 64"/>
        <xdr:cNvCxnSpPr/>
      </xdr:nvCxnSpPr>
      <xdr:spPr>
        <a:xfrm>
          <a:off x="4709583" y="14509750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33</xdr:row>
      <xdr:rowOff>21167</xdr:rowOff>
    </xdr:from>
    <xdr:to>
      <xdr:col>9</xdr:col>
      <xdr:colOff>751417</xdr:colOff>
      <xdr:row>33</xdr:row>
      <xdr:rowOff>211667</xdr:rowOff>
    </xdr:to>
    <xdr:cxnSp macro="">
      <xdr:nvCxnSpPr>
        <xdr:cNvPr id="66" name="Straight Connector 65"/>
        <xdr:cNvCxnSpPr/>
      </xdr:nvCxnSpPr>
      <xdr:spPr>
        <a:xfrm flipV="1">
          <a:off x="4741333" y="14573250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21167</xdr:colOff>
      <xdr:row>35</xdr:row>
      <xdr:rowOff>52917</xdr:rowOff>
    </xdr:from>
    <xdr:to>
      <xdr:col>10</xdr:col>
      <xdr:colOff>10584</xdr:colOff>
      <xdr:row>35</xdr:row>
      <xdr:rowOff>222250</xdr:rowOff>
    </xdr:to>
    <xdr:cxnSp macro="">
      <xdr:nvCxnSpPr>
        <xdr:cNvPr id="67" name="Straight Connector 66"/>
        <xdr:cNvCxnSpPr/>
      </xdr:nvCxnSpPr>
      <xdr:spPr>
        <a:xfrm flipV="1">
          <a:off x="4730750" y="15335250"/>
          <a:ext cx="751417" cy="169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10583</xdr:colOff>
      <xdr:row>35</xdr:row>
      <xdr:rowOff>21168</xdr:rowOff>
    </xdr:from>
    <xdr:to>
      <xdr:col>10</xdr:col>
      <xdr:colOff>0</xdr:colOff>
      <xdr:row>35</xdr:row>
      <xdr:rowOff>222251</xdr:rowOff>
    </xdr:to>
    <xdr:cxnSp macro="">
      <xdr:nvCxnSpPr>
        <xdr:cNvPr id="68" name="Straight Connector 67"/>
        <xdr:cNvCxnSpPr/>
      </xdr:nvCxnSpPr>
      <xdr:spPr>
        <a:xfrm>
          <a:off x="4720166" y="15303501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242358</xdr:rowOff>
    </xdr:from>
    <xdr:to>
      <xdr:col>10</xdr:col>
      <xdr:colOff>0</xdr:colOff>
      <xdr:row>30</xdr:row>
      <xdr:rowOff>0</xdr:rowOff>
    </xdr:to>
    <xdr:cxnSp macro="">
      <xdr:nvCxnSpPr>
        <xdr:cNvPr id="69" name="Straight Connector 68"/>
        <xdr:cNvCxnSpPr/>
      </xdr:nvCxnSpPr>
      <xdr:spPr>
        <a:xfrm flipV="1">
          <a:off x="4243917" y="1163108"/>
          <a:ext cx="7620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751417</xdr:colOff>
      <xdr:row>3</xdr:row>
      <xdr:rowOff>201083</xdr:rowOff>
    </xdr:to>
    <xdr:cxnSp macro="">
      <xdr:nvCxnSpPr>
        <xdr:cNvPr id="70" name="Straight Connector 69"/>
        <xdr:cNvCxnSpPr/>
      </xdr:nvCxnSpPr>
      <xdr:spPr>
        <a:xfrm>
          <a:off x="4243917" y="13567833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3</xdr:row>
      <xdr:rowOff>21167</xdr:rowOff>
    </xdr:from>
    <xdr:to>
      <xdr:col>9</xdr:col>
      <xdr:colOff>751417</xdr:colOff>
      <xdr:row>3</xdr:row>
      <xdr:rowOff>211667</xdr:rowOff>
    </xdr:to>
    <xdr:cxnSp macro="">
      <xdr:nvCxnSpPr>
        <xdr:cNvPr id="71" name="Straight Connector 70"/>
        <xdr:cNvCxnSpPr/>
      </xdr:nvCxnSpPr>
      <xdr:spPr>
        <a:xfrm flipV="1">
          <a:off x="4275667" y="13589000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21167</xdr:colOff>
      <xdr:row>4</xdr:row>
      <xdr:rowOff>52917</xdr:rowOff>
    </xdr:from>
    <xdr:to>
      <xdr:col>10</xdr:col>
      <xdr:colOff>10584</xdr:colOff>
      <xdr:row>4</xdr:row>
      <xdr:rowOff>222250</xdr:rowOff>
    </xdr:to>
    <xdr:cxnSp macro="">
      <xdr:nvCxnSpPr>
        <xdr:cNvPr id="72" name="Straight Connector 71"/>
        <xdr:cNvCxnSpPr/>
      </xdr:nvCxnSpPr>
      <xdr:spPr>
        <a:xfrm flipV="1">
          <a:off x="4265084" y="14594417"/>
          <a:ext cx="751417" cy="169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10583</xdr:colOff>
      <xdr:row>4</xdr:row>
      <xdr:rowOff>21168</xdr:rowOff>
    </xdr:from>
    <xdr:to>
      <xdr:col>10</xdr:col>
      <xdr:colOff>0</xdr:colOff>
      <xdr:row>4</xdr:row>
      <xdr:rowOff>222251</xdr:rowOff>
    </xdr:to>
    <xdr:cxnSp macro="">
      <xdr:nvCxnSpPr>
        <xdr:cNvPr id="73" name="Straight Connector 72"/>
        <xdr:cNvCxnSpPr/>
      </xdr:nvCxnSpPr>
      <xdr:spPr>
        <a:xfrm>
          <a:off x="4254500" y="14562668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5</xdr:row>
      <xdr:rowOff>21167</xdr:rowOff>
    </xdr:from>
    <xdr:to>
      <xdr:col>9</xdr:col>
      <xdr:colOff>751417</xdr:colOff>
      <xdr:row>5</xdr:row>
      <xdr:rowOff>211667</xdr:rowOff>
    </xdr:to>
    <xdr:cxnSp macro="">
      <xdr:nvCxnSpPr>
        <xdr:cNvPr id="74" name="Straight Connector 73"/>
        <xdr:cNvCxnSpPr/>
      </xdr:nvCxnSpPr>
      <xdr:spPr>
        <a:xfrm flipV="1">
          <a:off x="4275667" y="15673917"/>
          <a:ext cx="719667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21167</xdr:rowOff>
    </xdr:from>
    <xdr:to>
      <xdr:col>9</xdr:col>
      <xdr:colOff>751417</xdr:colOff>
      <xdr:row>5</xdr:row>
      <xdr:rowOff>222250</xdr:rowOff>
    </xdr:to>
    <xdr:cxnSp macro="">
      <xdr:nvCxnSpPr>
        <xdr:cNvPr id="75" name="Straight Connector 74"/>
        <xdr:cNvCxnSpPr/>
      </xdr:nvCxnSpPr>
      <xdr:spPr>
        <a:xfrm>
          <a:off x="4243917" y="15673917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232833</xdr:rowOff>
    </xdr:from>
    <xdr:to>
      <xdr:col>10</xdr:col>
      <xdr:colOff>10584</xdr:colOff>
      <xdr:row>39</xdr:row>
      <xdr:rowOff>0</xdr:rowOff>
    </xdr:to>
    <xdr:cxnSp macro="">
      <xdr:nvCxnSpPr>
        <xdr:cNvPr id="76" name="Straight Connector 75"/>
        <xdr:cNvCxnSpPr/>
      </xdr:nvCxnSpPr>
      <xdr:spPr>
        <a:xfrm>
          <a:off x="4392083" y="15144750"/>
          <a:ext cx="836084" cy="264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21167</xdr:rowOff>
    </xdr:from>
    <xdr:to>
      <xdr:col>10</xdr:col>
      <xdr:colOff>1</xdr:colOff>
      <xdr:row>13</xdr:row>
      <xdr:rowOff>232833</xdr:rowOff>
    </xdr:to>
    <xdr:cxnSp macro="">
      <xdr:nvCxnSpPr>
        <xdr:cNvPr id="79" name="Straight Connector 78"/>
        <xdr:cNvCxnSpPr/>
      </xdr:nvCxnSpPr>
      <xdr:spPr>
        <a:xfrm flipV="1">
          <a:off x="4392083" y="8075084"/>
          <a:ext cx="825501" cy="2116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10</xdr:col>
      <xdr:colOff>9525</xdr:colOff>
      <xdr:row>13</xdr:row>
      <xdr:rowOff>219075</xdr:rowOff>
    </xdr:to>
    <xdr:cxnSp macro="">
      <xdr:nvCxnSpPr>
        <xdr:cNvPr id="83" name="Straight Connector 82"/>
        <xdr:cNvCxnSpPr/>
      </xdr:nvCxnSpPr>
      <xdr:spPr>
        <a:xfrm>
          <a:off x="4392083" y="8053917"/>
          <a:ext cx="8350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10</xdr:col>
      <xdr:colOff>1</xdr:colOff>
      <xdr:row>10</xdr:row>
      <xdr:rowOff>211666</xdr:rowOff>
    </xdr:to>
    <xdr:cxnSp macro="">
      <xdr:nvCxnSpPr>
        <xdr:cNvPr id="60" name="Straight Connector 59"/>
        <xdr:cNvCxnSpPr/>
      </xdr:nvCxnSpPr>
      <xdr:spPr>
        <a:xfrm flipV="1">
          <a:off x="4826000" y="2984500"/>
          <a:ext cx="825501" cy="2116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10</xdr:col>
      <xdr:colOff>9525</xdr:colOff>
      <xdr:row>10</xdr:row>
      <xdr:rowOff>219075</xdr:rowOff>
    </xdr:to>
    <xdr:cxnSp macro="">
      <xdr:nvCxnSpPr>
        <xdr:cNvPr id="61" name="Straight Connector 60"/>
        <xdr:cNvCxnSpPr/>
      </xdr:nvCxnSpPr>
      <xdr:spPr>
        <a:xfrm>
          <a:off x="4826000" y="2984500"/>
          <a:ext cx="8350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48</xdr:row>
      <xdr:rowOff>0</xdr:rowOff>
    </xdr:from>
    <xdr:to>
      <xdr:col>9</xdr:col>
      <xdr:colOff>793750</xdr:colOff>
      <xdr:row>48</xdr:row>
      <xdr:rowOff>190500</xdr:rowOff>
    </xdr:to>
    <xdr:cxnSp macro="">
      <xdr:nvCxnSpPr>
        <xdr:cNvPr id="86" name="Straight Connector 85"/>
        <xdr:cNvCxnSpPr/>
      </xdr:nvCxnSpPr>
      <xdr:spPr>
        <a:xfrm flipV="1">
          <a:off x="4826000" y="12678833"/>
          <a:ext cx="7937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48</xdr:row>
      <xdr:rowOff>0</xdr:rowOff>
    </xdr:from>
    <xdr:to>
      <xdr:col>9</xdr:col>
      <xdr:colOff>751417</xdr:colOff>
      <xdr:row>48</xdr:row>
      <xdr:rowOff>201083</xdr:rowOff>
    </xdr:to>
    <xdr:cxnSp macro="">
      <xdr:nvCxnSpPr>
        <xdr:cNvPr id="87" name="Straight Connector 86"/>
        <xdr:cNvCxnSpPr/>
      </xdr:nvCxnSpPr>
      <xdr:spPr>
        <a:xfrm>
          <a:off x="4826000" y="12678833"/>
          <a:ext cx="751417" cy="201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4" zoomScale="90" zoomScaleNormal="90" workbookViewId="0">
      <selection activeCell="K10" sqref="K10"/>
    </sheetView>
  </sheetViews>
  <sheetFormatPr defaultRowHeight="14.25" x14ac:dyDescent="0.2"/>
  <cols>
    <col min="1" max="1" width="10.85546875" style="2" customWidth="1"/>
    <col min="2" max="2" width="11.140625" style="2" customWidth="1"/>
    <col min="3" max="3" width="10.140625" style="2" customWidth="1"/>
    <col min="4" max="4" width="9.140625" style="2" customWidth="1"/>
    <col min="5" max="5" width="10.140625" style="2" customWidth="1"/>
    <col min="6" max="6" width="10.85546875" style="2" customWidth="1"/>
    <col min="7" max="7" width="10.140625" style="2" customWidth="1"/>
    <col min="8" max="8" width="0.140625" style="2" hidden="1" customWidth="1"/>
    <col min="9" max="9" width="2.7109375" style="2" hidden="1" customWidth="1"/>
    <col min="10" max="10" width="12.42578125" style="13" customWidth="1"/>
    <col min="11" max="11" width="13.5703125" style="13" customWidth="1"/>
    <col min="12" max="12" width="13.42578125" style="9" customWidth="1"/>
    <col min="13" max="13" width="30.7109375" style="1" customWidth="1"/>
    <col min="14" max="16384" width="9.140625" style="2"/>
  </cols>
  <sheetData>
    <row r="1" spans="1:13" s="1" customFormat="1" ht="34.9" customHeight="1" thickBot="1" x14ac:dyDescent="0.25">
      <c r="A1" s="247" t="s">
        <v>70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s="1" customFormat="1" ht="28.5" customHeight="1" x14ac:dyDescent="0.2">
      <c r="A2" s="211" t="s">
        <v>60</v>
      </c>
      <c r="B2" s="212" t="s">
        <v>53</v>
      </c>
      <c r="C2" s="213" t="s">
        <v>54</v>
      </c>
      <c r="D2" s="213" t="s">
        <v>55</v>
      </c>
      <c r="E2" s="213" t="s">
        <v>56</v>
      </c>
      <c r="F2" s="213" t="s">
        <v>57</v>
      </c>
      <c r="G2" s="213" t="s">
        <v>58</v>
      </c>
      <c r="H2" s="213"/>
      <c r="I2" s="213"/>
      <c r="J2" s="214" t="s">
        <v>59</v>
      </c>
      <c r="K2" s="214" t="s">
        <v>24</v>
      </c>
      <c r="L2" s="213" t="s">
        <v>40</v>
      </c>
      <c r="M2" s="215" t="s">
        <v>61</v>
      </c>
    </row>
    <row r="3" spans="1:13" s="1" customFormat="1" ht="20.100000000000001" customHeight="1" x14ac:dyDescent="0.25">
      <c r="A3" s="283" t="s">
        <v>48</v>
      </c>
      <c r="B3" s="284" t="s">
        <v>63</v>
      </c>
      <c r="C3" s="285">
        <v>40.49</v>
      </c>
      <c r="D3" s="286">
        <v>7.03</v>
      </c>
      <c r="E3" s="286">
        <f t="shared" ref="E3" si="0">SUM(C3,D3)</f>
        <v>47.52</v>
      </c>
      <c r="F3" s="287" t="s">
        <v>1</v>
      </c>
      <c r="G3" s="288">
        <v>1</v>
      </c>
      <c r="H3" s="289"/>
      <c r="I3" s="289"/>
      <c r="J3" s="126">
        <v>42293</v>
      </c>
      <c r="K3" s="126">
        <v>39900</v>
      </c>
      <c r="L3" s="290" t="s">
        <v>68</v>
      </c>
      <c r="M3" s="291" t="s">
        <v>31</v>
      </c>
    </row>
    <row r="4" spans="1:13" s="1" customFormat="1" ht="20.100000000000001" customHeight="1" x14ac:dyDescent="0.25">
      <c r="A4" s="160" t="s">
        <v>49</v>
      </c>
      <c r="B4" s="162" t="s">
        <v>41</v>
      </c>
      <c r="C4" s="163">
        <v>28.07</v>
      </c>
      <c r="D4" s="164">
        <v>7.15</v>
      </c>
      <c r="E4" s="165">
        <v>35.22</v>
      </c>
      <c r="F4" s="166" t="s">
        <v>1</v>
      </c>
      <c r="G4" s="167" t="s">
        <v>52</v>
      </c>
      <c r="H4" s="168">
        <v>1</v>
      </c>
      <c r="I4" s="169"/>
      <c r="J4" s="170">
        <v>43500</v>
      </c>
      <c r="K4" s="171">
        <v>39500</v>
      </c>
      <c r="L4" s="172" t="s">
        <v>0</v>
      </c>
      <c r="M4" s="161" t="s">
        <v>23</v>
      </c>
    </row>
    <row r="5" spans="1:13" s="1" customFormat="1" ht="20.100000000000001" customHeight="1" x14ac:dyDescent="0.25">
      <c r="A5" s="160" t="s">
        <v>49</v>
      </c>
      <c r="B5" s="173" t="s">
        <v>42</v>
      </c>
      <c r="C5" s="174">
        <v>26.69</v>
      </c>
      <c r="D5" s="175">
        <v>6.8</v>
      </c>
      <c r="E5" s="176">
        <v>33.49</v>
      </c>
      <c r="F5" s="177" t="s">
        <v>1</v>
      </c>
      <c r="G5" s="167" t="s">
        <v>52</v>
      </c>
      <c r="H5" s="177">
        <v>1</v>
      </c>
      <c r="I5" s="178"/>
      <c r="J5" s="179">
        <v>41900</v>
      </c>
      <c r="K5" s="180">
        <v>37900</v>
      </c>
      <c r="L5" s="181" t="s">
        <v>0</v>
      </c>
      <c r="M5" s="161" t="s">
        <v>23</v>
      </c>
    </row>
    <row r="6" spans="1:13" s="1" customFormat="1" ht="20.100000000000001" customHeight="1" x14ac:dyDescent="0.25">
      <c r="A6" s="160" t="s">
        <v>50</v>
      </c>
      <c r="B6" s="182" t="s">
        <v>43</v>
      </c>
      <c r="C6" s="183">
        <v>45.29</v>
      </c>
      <c r="D6" s="184">
        <v>12.8</v>
      </c>
      <c r="E6" s="185">
        <v>58.09</v>
      </c>
      <c r="F6" s="186" t="s">
        <v>1</v>
      </c>
      <c r="G6" s="186">
        <v>1</v>
      </c>
      <c r="H6" s="186">
        <v>1</v>
      </c>
      <c r="I6" s="186"/>
      <c r="J6" s="187">
        <v>79000</v>
      </c>
      <c r="K6" s="188">
        <v>77800</v>
      </c>
      <c r="L6" s="189" t="s">
        <v>0</v>
      </c>
      <c r="M6" s="190" t="s">
        <v>23</v>
      </c>
    </row>
    <row r="7" spans="1:13" s="1" customFormat="1" ht="20.100000000000001" customHeight="1" thickBot="1" x14ac:dyDescent="0.3">
      <c r="A7" s="191" t="s">
        <v>51</v>
      </c>
      <c r="B7" s="192" t="s">
        <v>66</v>
      </c>
      <c r="C7" s="193">
        <v>34.46</v>
      </c>
      <c r="D7" s="194">
        <f>C7*0.2394</f>
        <v>8.2497240000000005</v>
      </c>
      <c r="E7" s="194">
        <f>C7*1.2394</f>
        <v>42.709724000000001</v>
      </c>
      <c r="F7" s="195" t="s">
        <v>30</v>
      </c>
      <c r="G7" s="195">
        <v>1</v>
      </c>
      <c r="H7" s="196"/>
      <c r="I7" s="196"/>
      <c r="J7" s="197">
        <v>47185</v>
      </c>
      <c r="K7" s="198">
        <v>44500</v>
      </c>
      <c r="L7" s="199" t="s">
        <v>0</v>
      </c>
      <c r="M7" s="200" t="s">
        <v>8</v>
      </c>
    </row>
    <row r="8" spans="1:13" s="1" customFormat="1" ht="33" customHeight="1" x14ac:dyDescent="0.2">
      <c r="A8" s="248" t="s">
        <v>53</v>
      </c>
      <c r="B8" s="248"/>
      <c r="C8" s="114" t="s">
        <v>54</v>
      </c>
      <c r="D8" s="114" t="s">
        <v>55</v>
      </c>
      <c r="E8" s="114" t="s">
        <v>56</v>
      </c>
      <c r="F8" s="114" t="s">
        <v>57</v>
      </c>
      <c r="G8" s="114" t="s">
        <v>58</v>
      </c>
      <c r="H8" s="114"/>
      <c r="I8" s="114"/>
      <c r="J8" s="115" t="s">
        <v>59</v>
      </c>
      <c r="K8" s="115" t="s">
        <v>24</v>
      </c>
      <c r="L8" s="114" t="s">
        <v>40</v>
      </c>
      <c r="M8" s="116" t="s">
        <v>62</v>
      </c>
    </row>
    <row r="9" spans="1:13" ht="28.5" customHeight="1" x14ac:dyDescent="0.45">
      <c r="A9" s="241"/>
      <c r="B9" s="242"/>
      <c r="C9" s="91"/>
      <c r="D9" s="7"/>
      <c r="E9" s="92"/>
      <c r="F9" s="93" t="s">
        <v>33</v>
      </c>
      <c r="G9" s="94"/>
      <c r="H9" s="92"/>
      <c r="I9" s="91"/>
      <c r="J9" s="95"/>
      <c r="K9" s="95"/>
      <c r="L9" s="96"/>
      <c r="M9" s="97"/>
    </row>
    <row r="10" spans="1:13" s="1" customFormat="1" ht="15" customHeight="1" x14ac:dyDescent="0.2">
      <c r="A10" s="249" t="s">
        <v>9</v>
      </c>
      <c r="B10" s="250"/>
      <c r="C10" s="56"/>
      <c r="D10" s="56"/>
      <c r="E10" s="56"/>
      <c r="F10" s="57"/>
      <c r="G10" s="56"/>
      <c r="H10" s="56"/>
      <c r="I10" s="56"/>
      <c r="J10" s="58"/>
      <c r="K10" s="58"/>
      <c r="L10" s="59"/>
      <c r="M10" s="98"/>
    </row>
    <row r="11" spans="1:13" s="1" customFormat="1" ht="22.5" customHeight="1" x14ac:dyDescent="0.25">
      <c r="A11" s="254" t="s">
        <v>10</v>
      </c>
      <c r="B11" s="254"/>
      <c r="C11" s="233" t="s">
        <v>11</v>
      </c>
      <c r="D11" s="233" t="s">
        <v>12</v>
      </c>
      <c r="E11" s="233" t="s">
        <v>13</v>
      </c>
      <c r="F11" s="234" t="s">
        <v>15</v>
      </c>
      <c r="G11" s="235" t="s">
        <v>14</v>
      </c>
      <c r="H11" s="235"/>
      <c r="I11" s="235"/>
      <c r="J11" s="236">
        <v>60212</v>
      </c>
      <c r="K11" s="236">
        <v>56900</v>
      </c>
      <c r="L11" s="237" t="s">
        <v>16</v>
      </c>
      <c r="M11" s="226" t="s">
        <v>32</v>
      </c>
    </row>
    <row r="12" spans="1:13" s="1" customFormat="1" ht="20.100000000000001" customHeight="1" x14ac:dyDescent="0.25">
      <c r="A12" s="255">
        <v>111</v>
      </c>
      <c r="B12" s="255"/>
      <c r="C12" s="50">
        <v>41.97</v>
      </c>
      <c r="D12" s="51">
        <v>7.28</v>
      </c>
      <c r="E12" s="51">
        <f t="shared" ref="E12:E14" si="1">SUM(C12,D12)</f>
        <v>49.25</v>
      </c>
      <c r="F12" s="34" t="s">
        <v>1</v>
      </c>
      <c r="G12" s="28" t="s">
        <v>52</v>
      </c>
      <c r="H12" s="35"/>
      <c r="I12" s="35"/>
      <c r="J12" s="31">
        <v>45803</v>
      </c>
      <c r="K12" s="32"/>
      <c r="L12" s="38" t="s">
        <v>0</v>
      </c>
      <c r="M12" s="127" t="s">
        <v>65</v>
      </c>
    </row>
    <row r="13" spans="1:13" s="1" customFormat="1" ht="20.100000000000001" customHeight="1" x14ac:dyDescent="0.25">
      <c r="A13" s="238">
        <v>112</v>
      </c>
      <c r="B13" s="238"/>
      <c r="C13" s="50">
        <v>62.56</v>
      </c>
      <c r="D13" s="51">
        <v>10.85</v>
      </c>
      <c r="E13" s="51">
        <f t="shared" si="1"/>
        <v>73.41</v>
      </c>
      <c r="F13" s="34" t="s">
        <v>1</v>
      </c>
      <c r="G13" s="20">
        <v>1</v>
      </c>
      <c r="H13" s="35"/>
      <c r="I13" s="35"/>
      <c r="J13" s="36">
        <v>72676</v>
      </c>
      <c r="K13" s="36"/>
      <c r="L13" s="37" t="s">
        <v>0</v>
      </c>
      <c r="M13" s="89" t="s">
        <v>31</v>
      </c>
    </row>
    <row r="14" spans="1:13" s="1" customFormat="1" ht="34.5" customHeight="1" x14ac:dyDescent="0.25">
      <c r="A14" s="292">
        <v>114</v>
      </c>
      <c r="B14" s="292"/>
      <c r="C14" s="293">
        <v>40.49</v>
      </c>
      <c r="D14" s="294">
        <v>7.03</v>
      </c>
      <c r="E14" s="294">
        <f t="shared" si="1"/>
        <v>47.52</v>
      </c>
      <c r="F14" s="295" t="s">
        <v>1</v>
      </c>
      <c r="G14" s="296">
        <v>1</v>
      </c>
      <c r="H14" s="297"/>
      <c r="I14" s="297"/>
      <c r="J14" s="298">
        <v>42293</v>
      </c>
      <c r="K14" s="298">
        <v>39900</v>
      </c>
      <c r="L14" s="299" t="s">
        <v>69</v>
      </c>
      <c r="M14" s="291" t="s">
        <v>32</v>
      </c>
    </row>
    <row r="15" spans="1:13" s="1" customFormat="1" ht="15" customHeight="1" x14ac:dyDescent="0.25">
      <c r="A15" s="251" t="s">
        <v>17</v>
      </c>
      <c r="B15" s="252"/>
      <c r="C15" s="60"/>
      <c r="D15" s="60"/>
      <c r="E15" s="60"/>
      <c r="F15" s="61"/>
      <c r="G15" s="62"/>
      <c r="H15" s="63"/>
      <c r="I15" s="63"/>
      <c r="J15" s="64"/>
      <c r="K15" s="64"/>
      <c r="L15" s="62"/>
      <c r="M15" s="99"/>
    </row>
    <row r="16" spans="1:13" s="1" customFormat="1" ht="45" customHeight="1" x14ac:dyDescent="0.25">
      <c r="A16" s="253">
        <v>202</v>
      </c>
      <c r="B16" s="253"/>
      <c r="C16" s="228">
        <v>41.71</v>
      </c>
      <c r="D16" s="229">
        <v>7.24</v>
      </c>
      <c r="E16" s="229">
        <f>SUM(C16,D16)</f>
        <v>48.95</v>
      </c>
      <c r="F16" s="227" t="s">
        <v>15</v>
      </c>
      <c r="G16" s="227">
        <v>1</v>
      </c>
      <c r="H16" s="230"/>
      <c r="I16" s="230"/>
      <c r="J16" s="33">
        <v>48461</v>
      </c>
      <c r="K16" s="33"/>
      <c r="L16" s="231" t="s">
        <v>67</v>
      </c>
      <c r="M16" s="232" t="s">
        <v>31</v>
      </c>
    </row>
    <row r="17" spans="1:13" s="1" customFormat="1" ht="20.100000000000001" customHeight="1" x14ac:dyDescent="0.25">
      <c r="A17" s="238">
        <v>208</v>
      </c>
      <c r="B17" s="238"/>
      <c r="C17" s="50">
        <v>51.78</v>
      </c>
      <c r="D17" s="51">
        <v>8.98</v>
      </c>
      <c r="E17" s="51">
        <v>60.76</v>
      </c>
      <c r="F17" s="20" t="s">
        <v>1</v>
      </c>
      <c r="G17" s="20">
        <v>1</v>
      </c>
      <c r="H17" s="35"/>
      <c r="I17" s="35"/>
      <c r="J17" s="31">
        <v>66836</v>
      </c>
      <c r="K17" s="31"/>
      <c r="L17" s="38" t="s">
        <v>0</v>
      </c>
      <c r="M17" s="123" t="s">
        <v>31</v>
      </c>
    </row>
    <row r="18" spans="1:13" s="1" customFormat="1" ht="20.100000000000001" customHeight="1" x14ac:dyDescent="0.25">
      <c r="A18" s="238">
        <v>211</v>
      </c>
      <c r="B18" s="238"/>
      <c r="C18" s="50">
        <v>50.57</v>
      </c>
      <c r="D18" s="51">
        <v>8.77</v>
      </c>
      <c r="E18" s="51">
        <f t="shared" ref="E18" si="2">SUM(C18,D18)</f>
        <v>59.34</v>
      </c>
      <c r="F18" s="20" t="s">
        <v>1</v>
      </c>
      <c r="G18" s="20">
        <v>1</v>
      </c>
      <c r="H18" s="35"/>
      <c r="I18" s="35"/>
      <c r="J18" s="21">
        <v>68241</v>
      </c>
      <c r="K18" s="21"/>
      <c r="L18" s="37" t="s">
        <v>0</v>
      </c>
      <c r="M18" s="123" t="s">
        <v>31</v>
      </c>
    </row>
    <row r="19" spans="1:13" s="1" customFormat="1" ht="15" customHeight="1" x14ac:dyDescent="0.25">
      <c r="A19" s="243" t="s">
        <v>2</v>
      </c>
      <c r="B19" s="243"/>
      <c r="C19" s="60"/>
      <c r="D19" s="60"/>
      <c r="E19" s="60"/>
      <c r="F19" s="61"/>
      <c r="G19" s="62"/>
      <c r="H19" s="63"/>
      <c r="I19" s="63"/>
      <c r="J19" s="64"/>
      <c r="K19" s="64"/>
      <c r="L19" s="62"/>
      <c r="M19" s="99"/>
    </row>
    <row r="20" spans="1:13" s="1" customFormat="1" ht="20.100000000000001" customHeight="1" x14ac:dyDescent="0.25">
      <c r="A20" s="245">
        <v>304</v>
      </c>
      <c r="B20" s="245"/>
      <c r="C20" s="119">
        <v>30.69</v>
      </c>
      <c r="D20" s="65">
        <v>5.32</v>
      </c>
      <c r="E20" s="65">
        <f t="shared" ref="E20" si="3">SUM(C20,D20)</f>
        <v>36.010000000000005</v>
      </c>
      <c r="F20" s="66" t="s">
        <v>15</v>
      </c>
      <c r="G20" s="66" t="s">
        <v>52</v>
      </c>
      <c r="H20" s="67"/>
      <c r="I20" s="67"/>
      <c r="J20" s="68">
        <v>35650</v>
      </c>
      <c r="K20" s="68"/>
      <c r="L20" s="69" t="s">
        <v>0</v>
      </c>
      <c r="M20" s="100" t="s">
        <v>31</v>
      </c>
    </row>
    <row r="21" spans="1:13" s="1" customFormat="1" ht="15" customHeight="1" x14ac:dyDescent="0.25">
      <c r="A21" s="243" t="s">
        <v>18</v>
      </c>
      <c r="B21" s="243"/>
      <c r="C21" s="60"/>
      <c r="D21" s="60"/>
      <c r="E21" s="60"/>
      <c r="F21" s="70"/>
      <c r="G21" s="62"/>
      <c r="H21" s="63"/>
      <c r="I21" s="63"/>
      <c r="J21" s="64"/>
      <c r="K21" s="64"/>
      <c r="L21" s="62"/>
      <c r="M21" s="99"/>
    </row>
    <row r="22" spans="1:13" s="1" customFormat="1" ht="20.100000000000001" customHeight="1" x14ac:dyDescent="0.25">
      <c r="A22" s="246">
        <v>405</v>
      </c>
      <c r="B22" s="246"/>
      <c r="C22" s="220">
        <v>49.42</v>
      </c>
      <c r="D22" s="221">
        <v>8.57</v>
      </c>
      <c r="E22" s="221">
        <f>SUM(C22,D22)</f>
        <v>57.99</v>
      </c>
      <c r="F22" s="222" t="s">
        <v>15</v>
      </c>
      <c r="G22" s="222">
        <v>1</v>
      </c>
      <c r="H22" s="223"/>
      <c r="I22" s="223"/>
      <c r="J22" s="224">
        <v>57410</v>
      </c>
      <c r="K22" s="224"/>
      <c r="L22" s="225" t="s">
        <v>16</v>
      </c>
      <c r="M22" s="226" t="s">
        <v>31</v>
      </c>
    </row>
    <row r="23" spans="1:13" s="1" customFormat="1" ht="20.100000000000001" customHeight="1" x14ac:dyDescent="0.25">
      <c r="A23" s="245">
        <v>408</v>
      </c>
      <c r="B23" s="245"/>
      <c r="C23" s="121">
        <v>51.52</v>
      </c>
      <c r="D23" s="75">
        <v>8.94</v>
      </c>
      <c r="E23" s="75">
        <v>60.46</v>
      </c>
      <c r="F23" s="76" t="s">
        <v>1</v>
      </c>
      <c r="G23" s="76">
        <v>1</v>
      </c>
      <c r="H23" s="77"/>
      <c r="I23" s="77"/>
      <c r="J23" s="78">
        <v>69529</v>
      </c>
      <c r="K23" s="78"/>
      <c r="L23" s="79" t="s">
        <v>0</v>
      </c>
      <c r="M23" s="100" t="s">
        <v>31</v>
      </c>
    </row>
    <row r="24" spans="1:13" s="1" customFormat="1" ht="15" customHeight="1" x14ac:dyDescent="0.25">
      <c r="A24" s="243" t="s">
        <v>3</v>
      </c>
      <c r="B24" s="243"/>
      <c r="C24" s="60"/>
      <c r="D24" s="60"/>
      <c r="E24" s="60"/>
      <c r="F24" s="70"/>
      <c r="G24" s="62"/>
      <c r="H24" s="63"/>
      <c r="I24" s="63"/>
      <c r="J24" s="64"/>
      <c r="K24" s="64"/>
      <c r="L24" s="62"/>
      <c r="M24" s="99"/>
    </row>
    <row r="25" spans="1:13" s="1" customFormat="1" ht="20.100000000000001" customHeight="1" x14ac:dyDescent="0.25">
      <c r="A25" s="244" t="s">
        <v>19</v>
      </c>
      <c r="B25" s="244"/>
      <c r="C25" s="122">
        <v>50.57</v>
      </c>
      <c r="D25" s="65">
        <v>8.77</v>
      </c>
      <c r="E25" s="65">
        <v>59.34</v>
      </c>
      <c r="F25" s="66" t="s">
        <v>1</v>
      </c>
      <c r="G25" s="80" t="s">
        <v>14</v>
      </c>
      <c r="H25" s="67"/>
      <c r="I25" s="67"/>
      <c r="J25" s="68">
        <v>71208</v>
      </c>
      <c r="K25" s="68"/>
      <c r="L25" s="80" t="s">
        <v>0</v>
      </c>
      <c r="M25" s="100" t="s">
        <v>31</v>
      </c>
    </row>
    <row r="26" spans="1:13" s="1" customFormat="1" ht="15" customHeight="1" x14ac:dyDescent="0.25">
      <c r="A26" s="243" t="s">
        <v>4</v>
      </c>
      <c r="B26" s="243"/>
      <c r="C26" s="60"/>
      <c r="D26" s="60"/>
      <c r="E26" s="60"/>
      <c r="F26" s="70"/>
      <c r="G26" s="62"/>
      <c r="H26" s="63"/>
      <c r="I26" s="63"/>
      <c r="J26" s="64"/>
      <c r="K26" s="64"/>
      <c r="L26" s="62"/>
      <c r="M26" s="99"/>
    </row>
    <row r="27" spans="1:13" s="1" customFormat="1" ht="20.100000000000001" customHeight="1" x14ac:dyDescent="0.25">
      <c r="A27" s="245">
        <v>608</v>
      </c>
      <c r="B27" s="245"/>
      <c r="C27" s="120">
        <v>50.52</v>
      </c>
      <c r="D27" s="71">
        <v>8.77</v>
      </c>
      <c r="E27" s="71">
        <f t="shared" ref="E27:E30" si="4">SUM(C27,D27)</f>
        <v>59.290000000000006</v>
      </c>
      <c r="F27" s="72" t="s">
        <v>1</v>
      </c>
      <c r="G27" s="72">
        <v>1</v>
      </c>
      <c r="H27" s="73"/>
      <c r="I27" s="73"/>
      <c r="J27" s="81">
        <v>64626</v>
      </c>
      <c r="K27" s="81"/>
      <c r="L27" s="74" t="s">
        <v>0</v>
      </c>
      <c r="M27" s="88" t="s">
        <v>31</v>
      </c>
    </row>
    <row r="28" spans="1:13" s="1" customFormat="1" ht="20.100000000000001" customHeight="1" x14ac:dyDescent="0.25">
      <c r="A28" s="238">
        <v>611</v>
      </c>
      <c r="B28" s="238"/>
      <c r="C28" s="118">
        <v>49.75</v>
      </c>
      <c r="D28" s="51">
        <v>8.6300000000000008</v>
      </c>
      <c r="E28" s="51">
        <f t="shared" si="4"/>
        <v>58.38</v>
      </c>
      <c r="F28" s="20" t="s">
        <v>1</v>
      </c>
      <c r="G28" s="20">
        <v>1</v>
      </c>
      <c r="H28" s="35"/>
      <c r="I28" s="35"/>
      <c r="J28" s="21">
        <v>67137</v>
      </c>
      <c r="K28" s="21"/>
      <c r="L28" s="38" t="s">
        <v>0</v>
      </c>
      <c r="M28" s="88" t="s">
        <v>31</v>
      </c>
    </row>
    <row r="29" spans="1:13" s="1" customFormat="1" ht="20.100000000000001" customHeight="1" x14ac:dyDescent="0.25">
      <c r="A29" s="238">
        <v>612</v>
      </c>
      <c r="B29" s="238"/>
      <c r="C29" s="118">
        <v>49.56</v>
      </c>
      <c r="D29" s="51">
        <v>8.6</v>
      </c>
      <c r="E29" s="51">
        <f t="shared" si="4"/>
        <v>58.160000000000004</v>
      </c>
      <c r="F29" s="20" t="s">
        <v>1</v>
      </c>
      <c r="G29" s="20">
        <v>1</v>
      </c>
      <c r="H29" s="35"/>
      <c r="I29" s="35"/>
      <c r="J29" s="21">
        <v>75004</v>
      </c>
      <c r="K29" s="39"/>
      <c r="L29" s="38" t="s">
        <v>0</v>
      </c>
      <c r="M29" s="90" t="s">
        <v>8</v>
      </c>
    </row>
    <row r="30" spans="1:13" s="1" customFormat="1" ht="20.100000000000001" customHeight="1" x14ac:dyDescent="0.25">
      <c r="A30" s="238">
        <v>613</v>
      </c>
      <c r="B30" s="238"/>
      <c r="C30" s="118">
        <v>92.54</v>
      </c>
      <c r="D30" s="51">
        <v>16.059999999999999</v>
      </c>
      <c r="E30" s="51">
        <f t="shared" si="4"/>
        <v>108.60000000000001</v>
      </c>
      <c r="F30" s="20" t="s">
        <v>1</v>
      </c>
      <c r="G30" s="20">
        <v>2</v>
      </c>
      <c r="H30" s="35"/>
      <c r="I30" s="35"/>
      <c r="J30" s="21">
        <v>124890</v>
      </c>
      <c r="K30" s="21"/>
      <c r="L30" s="38" t="s">
        <v>0</v>
      </c>
      <c r="M30" s="88" t="s">
        <v>31</v>
      </c>
    </row>
    <row r="31" spans="1:13" s="1" customFormat="1" ht="20.25" customHeight="1" x14ac:dyDescent="0.2">
      <c r="A31" s="239"/>
      <c r="B31" s="240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101" t="s">
        <v>26</v>
      </c>
    </row>
    <row r="32" spans="1:13" ht="31.5" customHeight="1" x14ac:dyDescent="0.45">
      <c r="A32" s="241"/>
      <c r="B32" s="242"/>
      <c r="C32" s="10"/>
      <c r="D32" s="10"/>
      <c r="E32" s="10"/>
      <c r="F32" s="10" t="s">
        <v>28</v>
      </c>
      <c r="G32" s="10"/>
      <c r="H32" s="10"/>
      <c r="I32" s="10"/>
      <c r="J32" s="10"/>
      <c r="K32" s="10"/>
      <c r="L32" s="10"/>
      <c r="M32" s="104"/>
    </row>
    <row r="33" spans="1:13" s="1" customFormat="1" ht="20.100000000000001" customHeight="1" x14ac:dyDescent="0.25">
      <c r="A33" s="253" t="s">
        <v>44</v>
      </c>
      <c r="B33" s="253"/>
      <c r="C33" s="113">
        <v>51.21</v>
      </c>
      <c r="D33" s="52">
        <v>13.04</v>
      </c>
      <c r="E33" s="40">
        <v>64.25</v>
      </c>
      <c r="F33" s="41" t="s">
        <v>30</v>
      </c>
      <c r="G33" s="42">
        <v>1</v>
      </c>
      <c r="H33" s="42">
        <v>1</v>
      </c>
      <c r="I33" s="43"/>
      <c r="J33" s="44">
        <v>82000</v>
      </c>
      <c r="K33" s="102"/>
      <c r="L33" s="45" t="s">
        <v>64</v>
      </c>
      <c r="M33" s="103" t="s">
        <v>23</v>
      </c>
    </row>
    <row r="34" spans="1:13" s="1" customFormat="1" ht="20.100000000000001" customHeight="1" x14ac:dyDescent="0.25">
      <c r="A34" s="257" t="s">
        <v>41</v>
      </c>
      <c r="B34" s="257"/>
      <c r="C34" s="201">
        <v>28.07</v>
      </c>
      <c r="D34" s="164">
        <v>7.15</v>
      </c>
      <c r="E34" s="165">
        <v>35.22</v>
      </c>
      <c r="F34" s="166" t="s">
        <v>1</v>
      </c>
      <c r="G34" s="166" t="s">
        <v>52</v>
      </c>
      <c r="H34" s="168">
        <v>1</v>
      </c>
      <c r="I34" s="169"/>
      <c r="J34" s="202">
        <v>43500</v>
      </c>
      <c r="K34" s="171">
        <v>39500</v>
      </c>
      <c r="L34" s="203" t="s">
        <v>0</v>
      </c>
      <c r="M34" s="204" t="s">
        <v>23</v>
      </c>
    </row>
    <row r="35" spans="1:13" s="1" customFormat="1" ht="20.100000000000001" customHeight="1" x14ac:dyDescent="0.25">
      <c r="A35" s="258" t="s">
        <v>45</v>
      </c>
      <c r="B35" s="258"/>
      <c r="C35" s="142">
        <v>37.75</v>
      </c>
      <c r="D35" s="143">
        <v>9.0299999999999994</v>
      </c>
      <c r="E35" s="144">
        <v>46.78</v>
      </c>
      <c r="F35" s="145" t="s">
        <v>1</v>
      </c>
      <c r="G35" s="145" t="s">
        <v>52</v>
      </c>
      <c r="H35" s="146">
        <v>1</v>
      </c>
      <c r="I35" s="147"/>
      <c r="J35" s="148">
        <v>50400</v>
      </c>
      <c r="K35" s="149"/>
      <c r="L35" s="150" t="s">
        <v>0</v>
      </c>
      <c r="M35" s="151" t="s">
        <v>23</v>
      </c>
    </row>
    <row r="36" spans="1:13" s="1" customFormat="1" ht="20.100000000000001" customHeight="1" x14ac:dyDescent="0.25">
      <c r="A36" s="259" t="s">
        <v>42</v>
      </c>
      <c r="B36" s="259"/>
      <c r="C36" s="176">
        <v>26.69</v>
      </c>
      <c r="D36" s="205">
        <v>6.8</v>
      </c>
      <c r="E36" s="205">
        <v>33.49</v>
      </c>
      <c r="F36" s="177" t="s">
        <v>1</v>
      </c>
      <c r="G36" s="177" t="s">
        <v>52</v>
      </c>
      <c r="H36" s="177">
        <v>1</v>
      </c>
      <c r="I36" s="178"/>
      <c r="J36" s="206">
        <v>41900</v>
      </c>
      <c r="K36" s="180">
        <v>37900</v>
      </c>
      <c r="L36" s="207" t="s">
        <v>0</v>
      </c>
      <c r="M36" s="208" t="s">
        <v>23</v>
      </c>
    </row>
    <row r="37" spans="1:13" ht="30" customHeight="1" x14ac:dyDescent="0.2">
      <c r="A37" s="241"/>
      <c r="B37" s="242"/>
      <c r="C37" s="47"/>
      <c r="D37" s="47"/>
      <c r="E37" s="47"/>
      <c r="F37" s="14" t="s">
        <v>29</v>
      </c>
      <c r="G37" s="47"/>
      <c r="H37" s="47"/>
      <c r="I37" s="47"/>
      <c r="J37" s="47"/>
      <c r="K37" s="47"/>
      <c r="L37" s="47"/>
      <c r="M37" s="105"/>
    </row>
    <row r="38" spans="1:13" s="1" customFormat="1" ht="20.100000000000001" customHeight="1" x14ac:dyDescent="0.25">
      <c r="A38" s="253" t="s">
        <v>46</v>
      </c>
      <c r="B38" s="253"/>
      <c r="C38" s="48">
        <v>27.32</v>
      </c>
      <c r="D38" s="48">
        <v>7.72</v>
      </c>
      <c r="E38" s="48">
        <v>35.04</v>
      </c>
      <c r="F38" s="46" t="s">
        <v>1</v>
      </c>
      <c r="G38" s="46" t="s">
        <v>52</v>
      </c>
      <c r="H38" s="46">
        <v>1</v>
      </c>
      <c r="I38" s="46"/>
      <c r="J38" s="49">
        <v>38194</v>
      </c>
      <c r="K38" s="49"/>
      <c r="L38" s="46" t="s">
        <v>64</v>
      </c>
      <c r="M38" s="117" t="s">
        <v>23</v>
      </c>
    </row>
    <row r="39" spans="1:13" s="1" customFormat="1" ht="20.100000000000001" customHeight="1" x14ac:dyDescent="0.25">
      <c r="A39" s="263" t="s">
        <v>43</v>
      </c>
      <c r="B39" s="263"/>
      <c r="C39" s="184">
        <v>45.29</v>
      </c>
      <c r="D39" s="184">
        <v>12.8</v>
      </c>
      <c r="E39" s="184">
        <v>58.09</v>
      </c>
      <c r="F39" s="203" t="s">
        <v>1</v>
      </c>
      <c r="G39" s="203">
        <v>1</v>
      </c>
      <c r="H39" s="203">
        <v>1</v>
      </c>
      <c r="I39" s="203"/>
      <c r="J39" s="209">
        <v>79000</v>
      </c>
      <c r="K39" s="209">
        <v>77800</v>
      </c>
      <c r="L39" s="203" t="s">
        <v>0</v>
      </c>
      <c r="M39" s="210" t="s">
        <v>23</v>
      </c>
    </row>
    <row r="40" spans="1:13" ht="30" customHeight="1" x14ac:dyDescent="0.45">
      <c r="A40" s="241"/>
      <c r="B40" s="242"/>
      <c r="C40" s="3"/>
      <c r="D40" s="4"/>
      <c r="E40" s="7"/>
      <c r="F40" s="5" t="s">
        <v>27</v>
      </c>
      <c r="G40" s="6"/>
      <c r="H40" s="6"/>
      <c r="I40" s="6"/>
      <c r="J40" s="11"/>
      <c r="K40" s="11"/>
      <c r="L40" s="8"/>
      <c r="M40" s="106"/>
    </row>
    <row r="41" spans="1:13" s="1" customFormat="1" ht="20.100000000000001" customHeight="1" x14ac:dyDescent="0.2">
      <c r="A41" s="260" t="s">
        <v>2</v>
      </c>
      <c r="B41" s="260"/>
      <c r="C41" s="264"/>
      <c r="D41" s="265"/>
      <c r="E41" s="265"/>
      <c r="F41" s="265"/>
      <c r="G41" s="265"/>
      <c r="H41" s="265"/>
      <c r="I41" s="265"/>
      <c r="J41" s="265"/>
      <c r="K41" s="265"/>
      <c r="L41" s="265"/>
      <c r="M41" s="266"/>
    </row>
    <row r="42" spans="1:13" s="1" customFormat="1" ht="20.100000000000001" customHeight="1" x14ac:dyDescent="0.25">
      <c r="A42" s="261" t="s">
        <v>35</v>
      </c>
      <c r="B42" s="262"/>
      <c r="C42" s="155">
        <v>35.67</v>
      </c>
      <c r="D42" s="156">
        <f>0.2394*C42</f>
        <v>8.5393980000000003</v>
      </c>
      <c r="E42" s="156">
        <f>C42*1.2394</f>
        <v>44.209398000000007</v>
      </c>
      <c r="F42" s="157" t="s">
        <v>30</v>
      </c>
      <c r="G42" s="157">
        <v>1</v>
      </c>
      <c r="H42" s="158"/>
      <c r="I42" s="158"/>
      <c r="J42" s="159">
        <v>52218</v>
      </c>
      <c r="K42" s="152"/>
      <c r="L42" s="154" t="s">
        <v>0</v>
      </c>
      <c r="M42" s="153" t="s">
        <v>8</v>
      </c>
    </row>
    <row r="43" spans="1:13" s="1" customFormat="1" ht="15" customHeight="1" x14ac:dyDescent="0.25">
      <c r="A43" s="281" t="s">
        <v>3</v>
      </c>
      <c r="B43" s="282"/>
      <c r="C43" s="83"/>
      <c r="D43" s="83"/>
      <c r="E43" s="84"/>
      <c r="F43" s="85"/>
      <c r="G43" s="59"/>
      <c r="H43" s="86"/>
      <c r="I43" s="86"/>
      <c r="J43" s="64"/>
      <c r="K43" s="64"/>
      <c r="L43" s="86"/>
      <c r="M43" s="107"/>
    </row>
    <row r="44" spans="1:13" s="1" customFormat="1" ht="20.100000000000001" customHeight="1" x14ac:dyDescent="0.25">
      <c r="A44" s="256" t="s">
        <v>34</v>
      </c>
      <c r="B44" s="256"/>
      <c r="C44" s="15">
        <v>35.67</v>
      </c>
      <c r="D44" s="16">
        <v>8.5393980000000003</v>
      </c>
      <c r="E44" s="16">
        <v>44.209398000000007</v>
      </c>
      <c r="F44" s="17" t="s">
        <v>30</v>
      </c>
      <c r="G44" s="17">
        <v>1</v>
      </c>
      <c r="H44" s="17"/>
      <c r="I44" s="17"/>
      <c r="J44" s="18">
        <v>52218</v>
      </c>
      <c r="K44" s="18"/>
      <c r="L44" s="19" t="s">
        <v>0</v>
      </c>
      <c r="M44" s="53" t="s">
        <v>8</v>
      </c>
    </row>
    <row r="45" spans="1:13" s="1" customFormat="1" ht="20.100000000000001" customHeight="1" x14ac:dyDescent="0.25">
      <c r="A45" s="253" t="s">
        <v>37</v>
      </c>
      <c r="B45" s="253"/>
      <c r="C45" s="129">
        <v>38.67</v>
      </c>
      <c r="D45" s="130">
        <f>0.2394*C45</f>
        <v>9.2575979999999998</v>
      </c>
      <c r="E45" s="130">
        <f>C45*1.2394</f>
        <v>47.927598000000003</v>
      </c>
      <c r="F45" s="131" t="s">
        <v>1</v>
      </c>
      <c r="G45" s="131">
        <v>1</v>
      </c>
      <c r="H45" s="128"/>
      <c r="I45" s="128"/>
      <c r="J45" s="33">
        <v>59500</v>
      </c>
      <c r="K45" s="126"/>
      <c r="L45" s="132" t="s">
        <v>16</v>
      </c>
      <c r="M45" s="133" t="s">
        <v>8</v>
      </c>
    </row>
    <row r="46" spans="1:13" s="1" customFormat="1" ht="20.100000000000001" customHeight="1" x14ac:dyDescent="0.25">
      <c r="A46" s="134" t="s">
        <v>47</v>
      </c>
      <c r="B46" s="135"/>
      <c r="C46" s="136"/>
      <c r="D46" s="136"/>
      <c r="E46" s="136"/>
      <c r="F46" s="136"/>
      <c r="G46" s="137"/>
      <c r="H46" s="138"/>
      <c r="I46" s="138"/>
      <c r="J46" s="139">
        <v>60500</v>
      </c>
      <c r="K46" s="139"/>
      <c r="L46" s="140" t="s">
        <v>16</v>
      </c>
      <c r="M46" s="141" t="s">
        <v>8</v>
      </c>
    </row>
    <row r="47" spans="1:13" s="1" customFormat="1" ht="15" customHeight="1" x14ac:dyDescent="0.25">
      <c r="A47" s="281" t="s">
        <v>4</v>
      </c>
      <c r="B47" s="282"/>
      <c r="C47" s="83"/>
      <c r="D47" s="83"/>
      <c r="E47" s="84"/>
      <c r="F47" s="85"/>
      <c r="G47" s="59"/>
      <c r="H47" s="86"/>
      <c r="I47" s="86"/>
      <c r="J47" s="64"/>
      <c r="K47" s="64"/>
      <c r="L47" s="86"/>
      <c r="M47" s="107"/>
    </row>
    <row r="48" spans="1:13" s="1" customFormat="1" ht="20.100000000000001" customHeight="1" x14ac:dyDescent="0.25">
      <c r="A48" s="269" t="s">
        <v>36</v>
      </c>
      <c r="B48" s="269"/>
      <c r="C48" s="25">
        <v>38.67</v>
      </c>
      <c r="D48" s="26">
        <f>C48*0.2394</f>
        <v>9.2575979999999998</v>
      </c>
      <c r="E48" s="26">
        <f>C48*1.2394</f>
        <v>47.927598000000003</v>
      </c>
      <c r="F48" s="27" t="s">
        <v>1</v>
      </c>
      <c r="G48" s="27">
        <v>1</v>
      </c>
      <c r="H48" s="28"/>
      <c r="I48" s="28"/>
      <c r="J48" s="29">
        <v>60500</v>
      </c>
      <c r="K48" s="30"/>
      <c r="L48" s="19" t="s">
        <v>0</v>
      </c>
      <c r="M48" s="55" t="s">
        <v>8</v>
      </c>
    </row>
    <row r="49" spans="1:13" s="1" customFormat="1" ht="20.100000000000001" customHeight="1" x14ac:dyDescent="0.25">
      <c r="A49" s="263" t="s">
        <v>38</v>
      </c>
      <c r="B49" s="263"/>
      <c r="C49" s="217">
        <v>34.46</v>
      </c>
      <c r="D49" s="184">
        <f>C49*0.2394</f>
        <v>8.2497240000000005</v>
      </c>
      <c r="E49" s="184">
        <f>C49*1.2394</f>
        <v>42.709724000000001</v>
      </c>
      <c r="F49" s="216" t="s">
        <v>30</v>
      </c>
      <c r="G49" s="216">
        <v>1</v>
      </c>
      <c r="H49" s="218"/>
      <c r="I49" s="218"/>
      <c r="J49" s="198">
        <v>47185</v>
      </c>
      <c r="K49" s="198">
        <v>44500</v>
      </c>
      <c r="L49" s="219" t="s">
        <v>0</v>
      </c>
      <c r="M49" s="200" t="s">
        <v>8</v>
      </c>
    </row>
    <row r="50" spans="1:13" s="1" customFormat="1" ht="20.100000000000001" customHeight="1" x14ac:dyDescent="0.25">
      <c r="A50" s="238" t="s">
        <v>39</v>
      </c>
      <c r="B50" s="238"/>
      <c r="C50" s="108">
        <v>28.65</v>
      </c>
      <c r="D50" s="109">
        <f>C50*0.2394</f>
        <v>6.8588100000000001</v>
      </c>
      <c r="E50" s="109">
        <f>C50*1.2394</f>
        <v>35.508809999999997</v>
      </c>
      <c r="F50" s="22" t="s">
        <v>30</v>
      </c>
      <c r="G50" s="110" t="s">
        <v>52</v>
      </c>
      <c r="H50" s="22"/>
      <c r="I50" s="22"/>
      <c r="J50" s="23">
        <v>41705</v>
      </c>
      <c r="K50" s="111"/>
      <c r="L50" s="24" t="s">
        <v>0</v>
      </c>
      <c r="M50" s="54" t="s">
        <v>8</v>
      </c>
    </row>
    <row r="51" spans="1:13" s="1" customFormat="1" ht="20.100000000000001" customHeight="1" x14ac:dyDescent="0.2">
      <c r="A51" s="239"/>
      <c r="B51" s="240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112" t="s">
        <v>25</v>
      </c>
    </row>
    <row r="52" spans="1:13" s="1" customFormat="1" ht="72" customHeight="1" x14ac:dyDescent="0.2">
      <c r="A52" s="124"/>
      <c r="B52" s="125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112"/>
    </row>
    <row r="53" spans="1:13" s="1" customFormat="1" ht="27" customHeight="1" x14ac:dyDescent="0.25">
      <c r="A53" s="270" t="s">
        <v>5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</row>
    <row r="54" spans="1:13" s="1" customFormat="1" ht="48" customHeight="1" x14ac:dyDescent="0.2">
      <c r="A54" s="267" t="s">
        <v>6</v>
      </c>
      <c r="B54" s="267"/>
      <c r="C54" s="267"/>
      <c r="D54" s="274" t="s">
        <v>20</v>
      </c>
      <c r="E54" s="275"/>
      <c r="F54" s="276"/>
      <c r="G54" s="279" t="s">
        <v>21</v>
      </c>
      <c r="H54" s="279"/>
      <c r="I54" s="279"/>
      <c r="J54" s="279"/>
      <c r="K54" s="279"/>
      <c r="L54" s="274" t="s">
        <v>22</v>
      </c>
      <c r="M54" s="277"/>
    </row>
    <row r="55" spans="1:13" s="1" customFormat="1" ht="28.5" customHeight="1" thickBot="1" x14ac:dyDescent="0.25">
      <c r="A55" s="268" t="s">
        <v>7</v>
      </c>
      <c r="B55" s="268"/>
      <c r="C55" s="268"/>
      <c r="D55" s="271">
        <v>0.3</v>
      </c>
      <c r="E55" s="272"/>
      <c r="F55" s="273"/>
      <c r="G55" s="280">
        <v>0.3</v>
      </c>
      <c r="H55" s="280"/>
      <c r="I55" s="280"/>
      <c r="J55" s="280"/>
      <c r="K55" s="280"/>
      <c r="L55" s="271">
        <v>0.4</v>
      </c>
      <c r="M55" s="278"/>
    </row>
    <row r="56" spans="1:13" s="1" customFormat="1" ht="12.75" x14ac:dyDescent="0.2">
      <c r="J56" s="12"/>
      <c r="K56" s="12"/>
      <c r="L56" s="9"/>
    </row>
  </sheetData>
  <autoFilter ref="B8:M56"/>
  <mergeCells count="54">
    <mergeCell ref="C41:M41"/>
    <mergeCell ref="A54:C54"/>
    <mergeCell ref="A55:C55"/>
    <mergeCell ref="A48:B48"/>
    <mergeCell ref="A49:B49"/>
    <mergeCell ref="A50:B50"/>
    <mergeCell ref="A51:B51"/>
    <mergeCell ref="A53:M53"/>
    <mergeCell ref="D55:F55"/>
    <mergeCell ref="D54:F54"/>
    <mergeCell ref="L54:M54"/>
    <mergeCell ref="L55:M55"/>
    <mergeCell ref="G54:K54"/>
    <mergeCell ref="G55:K55"/>
    <mergeCell ref="A47:B47"/>
    <mergeCell ref="A43:B43"/>
    <mergeCell ref="A44:B44"/>
    <mergeCell ref="A45:B45"/>
    <mergeCell ref="A33:B33"/>
    <mergeCell ref="A34:B34"/>
    <mergeCell ref="A35:B35"/>
    <mergeCell ref="A36:B36"/>
    <mergeCell ref="A37:B37"/>
    <mergeCell ref="A40:B40"/>
    <mergeCell ref="A41:B41"/>
    <mergeCell ref="A42:B42"/>
    <mergeCell ref="A38:B38"/>
    <mergeCell ref="A39:B39"/>
    <mergeCell ref="A17:B17"/>
    <mergeCell ref="A18:B18"/>
    <mergeCell ref="A1:M1"/>
    <mergeCell ref="A8:B8"/>
    <mergeCell ref="A9:B9"/>
    <mergeCell ref="A10:B10"/>
    <mergeCell ref="A14:B14"/>
    <mergeCell ref="A15:B15"/>
    <mergeCell ref="A16:B16"/>
    <mergeCell ref="A11:B11"/>
    <mergeCell ref="A12:B12"/>
    <mergeCell ref="A13:B13"/>
    <mergeCell ref="A19:B19"/>
    <mergeCell ref="A20:B20"/>
    <mergeCell ref="A21:B21"/>
    <mergeCell ref="A22:B22"/>
    <mergeCell ref="A23:B23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</mergeCells>
  <pageMargins left="0.19685039370078741" right="0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Harmony</dc:creator>
  <cp:lastModifiedBy>Ivelina</cp:lastModifiedBy>
  <cp:lastPrinted>2014-03-11T13:01:52Z</cp:lastPrinted>
  <dcterms:created xsi:type="dcterms:W3CDTF">2012-09-15T12:07:12Z</dcterms:created>
  <dcterms:modified xsi:type="dcterms:W3CDTF">2014-04-28T10:16:06Z</dcterms:modified>
</cp:coreProperties>
</file>