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20730" windowHeight="117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<sst xmlns="http://schemas.openxmlformats.org/spreadsheetml/2006/main" count="353" uniqueCount="149">
  <si>
    <t>Апартамент А 401</t>
  </si>
  <si>
    <t>Апартамент А 402</t>
  </si>
  <si>
    <t>Апартамент А 403</t>
  </si>
  <si>
    <t>Апартамент А 404</t>
  </si>
  <si>
    <t>Апартамент А 405</t>
  </si>
  <si>
    <t>Апартамент А 406</t>
  </si>
  <si>
    <t>Апартамент А 407</t>
  </si>
  <si>
    <t>Апартамент А 408</t>
  </si>
  <si>
    <t>Апартамент А 501</t>
  </si>
  <si>
    <t>Апартамент А 502</t>
  </si>
  <si>
    <t>Апартамент А 503</t>
  </si>
  <si>
    <t>Апартамент А 504</t>
  </si>
  <si>
    <t>Апартамент А 505</t>
  </si>
  <si>
    <t>Апартамент А 506</t>
  </si>
  <si>
    <t>Апартамент А 507</t>
  </si>
  <si>
    <t>Апартамент А 601</t>
  </si>
  <si>
    <t>Апартамент А 602</t>
  </si>
  <si>
    <t>Апартамент А 603</t>
  </si>
  <si>
    <t>Апартамент А 604</t>
  </si>
  <si>
    <t>Апартамент А 605</t>
  </si>
  <si>
    <t>Апартамент А 606</t>
  </si>
  <si>
    <t>Депозит 2000 евро</t>
  </si>
  <si>
    <t>10% - Акт 15 и нотариальный акт</t>
  </si>
  <si>
    <t>До 10 дней - 40%</t>
  </si>
  <si>
    <t>Рассрочка на 3 года:</t>
  </si>
  <si>
    <t>25% первый год</t>
  </si>
  <si>
    <t>25% второй год</t>
  </si>
  <si>
    <t>10% третий год</t>
  </si>
  <si>
    <t>тип</t>
  </si>
  <si>
    <t>объект</t>
  </si>
  <si>
    <t>Чистая площадь</t>
  </si>
  <si>
    <t>Общие части</t>
  </si>
  <si>
    <t>вид</t>
  </si>
  <si>
    <t>Общая площадь</t>
  </si>
  <si>
    <t>студия</t>
  </si>
  <si>
    <t>с 1 спальней</t>
  </si>
  <si>
    <t>с 2 спальнями</t>
  </si>
  <si>
    <t>парк</t>
  </si>
  <si>
    <t>бассейн</t>
  </si>
  <si>
    <t>Апартамент В 201</t>
  </si>
  <si>
    <t>Апартамент В 202</t>
  </si>
  <si>
    <t>Апартамент В 203</t>
  </si>
  <si>
    <t>Апартамент В 204</t>
  </si>
  <si>
    <t>Апартамент В 205</t>
  </si>
  <si>
    <t>Апартамент В 206</t>
  </si>
  <si>
    <t>Апартамент В 207</t>
  </si>
  <si>
    <t>Апартамент В 301</t>
  </si>
  <si>
    <t>Апартамент В 302</t>
  </si>
  <si>
    <t>Апартамент В 303</t>
  </si>
  <si>
    <t>Апартамент В 304</t>
  </si>
  <si>
    <t>Апартамент В 305</t>
  </si>
  <si>
    <t>Апартамент В 306</t>
  </si>
  <si>
    <t>Апартамент В 307</t>
  </si>
  <si>
    <t>Апартамент В 401</t>
  </si>
  <si>
    <t>Апартамент В 402</t>
  </si>
  <si>
    <t>Апартамент В 403</t>
  </si>
  <si>
    <t>Апартамент В 404</t>
  </si>
  <si>
    <t>Апартамент В 405</t>
  </si>
  <si>
    <t>Апартамент В 406</t>
  </si>
  <si>
    <t>Апартамент В 501</t>
  </si>
  <si>
    <t>Апартамент В 502</t>
  </si>
  <si>
    <t>Апартамент В 503</t>
  </si>
  <si>
    <t>Апартамент В 504</t>
  </si>
  <si>
    <t>Апартамент В 601</t>
  </si>
  <si>
    <t>Апартамент В 602</t>
  </si>
  <si>
    <t>Апартамент В 603</t>
  </si>
  <si>
    <t>Корпус "А"</t>
  </si>
  <si>
    <t>ЭТАЖ 1</t>
  </si>
  <si>
    <t>ЭТАЖ 2</t>
  </si>
  <si>
    <t>ЭТАЖ 3</t>
  </si>
  <si>
    <t>ЭТАЖ 4</t>
  </si>
  <si>
    <t>ЭТАЖ 5</t>
  </si>
  <si>
    <t>ЭТАЖ 6</t>
  </si>
  <si>
    <t>№</t>
  </si>
  <si>
    <t>Цена А</t>
  </si>
  <si>
    <t>Цена B</t>
  </si>
  <si>
    <t>Цена C</t>
  </si>
  <si>
    <t>Апартамент А 101</t>
  </si>
  <si>
    <t>Апартамент А 102</t>
  </si>
  <si>
    <t>Апартамент А 103</t>
  </si>
  <si>
    <t>Апартамент А 201</t>
  </si>
  <si>
    <t>Апартамент А 202</t>
  </si>
  <si>
    <t>Апартамент А 203</t>
  </si>
  <si>
    <t>Апартамент А 204</t>
  </si>
  <si>
    <t>Апартамент А 205</t>
  </si>
  <si>
    <t>Апартамент А 206</t>
  </si>
  <si>
    <t>Апартамент А 207</t>
  </si>
  <si>
    <t>Апартамент А 301</t>
  </si>
  <si>
    <t>Апартамент А 302</t>
  </si>
  <si>
    <t>Апартамент А 303</t>
  </si>
  <si>
    <t>Апартамент А 304</t>
  </si>
  <si>
    <t>Апартамент А 305</t>
  </si>
  <si>
    <t>Апартамент А 306</t>
  </si>
  <si>
    <t>Апартамент А 307</t>
  </si>
  <si>
    <t>Апартамент А 308</t>
  </si>
  <si>
    <t>План С рассрочка до 3 лет</t>
  </si>
  <si>
    <t>Схема оплаты:</t>
  </si>
  <si>
    <t>Апартамент А 104</t>
  </si>
  <si>
    <t>Апартамент А 105</t>
  </si>
  <si>
    <t>Апартамент А 106</t>
  </si>
  <si>
    <t>Апартамент А 107</t>
  </si>
  <si>
    <t>Romance Paris</t>
  </si>
  <si>
    <t>Террасы</t>
  </si>
  <si>
    <t>море</t>
  </si>
  <si>
    <t>море / парк</t>
  </si>
  <si>
    <t>Апартамент А 508</t>
  </si>
  <si>
    <t>Апартамент А 607</t>
  </si>
  <si>
    <t>Апартамент А 608</t>
  </si>
  <si>
    <t>КОРПУС  "В"</t>
  </si>
  <si>
    <t>Апартамент В 101</t>
  </si>
  <si>
    <t>Апартамент В 102</t>
  </si>
  <si>
    <t>Апартамент В 103</t>
  </si>
  <si>
    <t>Апартамент А 701</t>
  </si>
  <si>
    <t>Апартамент А 702</t>
  </si>
  <si>
    <t>Апартамент А 703</t>
  </si>
  <si>
    <t>Апартамент А 704</t>
  </si>
  <si>
    <t>Апартамент В 308</t>
  </si>
  <si>
    <t>Апартамент В 407</t>
  </si>
  <si>
    <t>Апартамент В 408</t>
  </si>
  <si>
    <t>ЭТАЖ 7</t>
  </si>
  <si>
    <t>БОНУС ТЕРРАСА 60 кв. м.</t>
  </si>
  <si>
    <t>Апартамент В 505</t>
  </si>
  <si>
    <t>Апартамент В 506</t>
  </si>
  <si>
    <t>Апартамент В 507</t>
  </si>
  <si>
    <t>Апартамент В 508</t>
  </si>
  <si>
    <t>Апартамент В 604</t>
  </si>
  <si>
    <t>Апартамент В 605</t>
  </si>
  <si>
    <t>Апартамент В 606</t>
  </si>
  <si>
    <t>Апартамент В 607</t>
  </si>
  <si>
    <t>Апартамент В 608</t>
  </si>
  <si>
    <t>Апартамент В 701</t>
  </si>
  <si>
    <t>Апартамент В 702</t>
  </si>
  <si>
    <t>Апартамент В 703</t>
  </si>
  <si>
    <t>Апартамент В 704</t>
  </si>
  <si>
    <t>с 3 спальнями</t>
  </si>
  <si>
    <t>1) Депозит 2000 евро</t>
  </si>
  <si>
    <t>2) 50% - Предварительный договор</t>
  </si>
  <si>
    <t>3) 20% - при достижении уровня этажа</t>
  </si>
  <si>
    <t>4) 20% - Акт 14</t>
  </si>
  <si>
    <t>5) 10% - Акт 15</t>
  </si>
  <si>
    <t>RESERVED</t>
  </si>
  <si>
    <t>План B – Скидка от цены</t>
  </si>
  <si>
    <t>План А стандарт</t>
  </si>
  <si>
    <t>90% -Предварительный договор</t>
  </si>
  <si>
    <t>SOLD</t>
  </si>
  <si>
    <t>в рублях</t>
  </si>
  <si>
    <t>Цена А</t>
  </si>
  <si>
    <t>Цена B</t>
  </si>
  <si>
    <t>Цена C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</si>
</sst>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GN&quot;#,##0_);\(&quot;BGN&quot;#,##0\)"/>
    <numFmt numFmtId="181" formatCode="&quot;BGN&quot;#,##0_);[Red]\(&quot;BGN&quot;#,##0\)"/>
    <numFmt numFmtId="182" formatCode="&quot;BGN&quot;#,##0.00_);\(&quot;BGN&quot;#,##0.00\)"/>
    <numFmt numFmtId="183" formatCode="&quot;BGN&quot;#,##0.00_);[Red]\(&quot;BGN&quot;#,##0.00\)"/>
    <numFmt numFmtId="184" formatCode="_(&quot;BGN&quot;* #,##0_);_(&quot;BGN&quot;* \(#,##0\);_(&quot;BGN&quot;* &quot;-&quot;_);_(@_)"/>
    <numFmt numFmtId="185" formatCode="_(&quot;BGN&quot;* #,##0.00_);_(&quot;BGN&quot;* \(#,##0.00\);_(&quot;BGN&quot;* &quot;-&quot;??_);_(@_)"/>
    <numFmt numFmtId="186" formatCode="0.000"/>
    <numFmt numFmtId="187" formatCode="[$€-2]\ #,##0.00"/>
    <numFmt numFmtId="188" formatCode="#,##0\ _л_в_."/>
    <numFmt numFmtId="189" formatCode="[$€-2]\ #,##0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Arial"/>
      <family val="2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0"/>
    </font>
    <font>
      <b/>
      <i/>
      <sz val="11"/>
      <color indexed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1"/>
      <name val="Arial"/>
      <family val="0"/>
    </font>
    <font>
      <b/>
      <i/>
      <sz val="12"/>
      <name val="Verdana"/>
      <family val="2"/>
    </font>
    <font>
      <b/>
      <sz val="11"/>
      <color indexed="9"/>
      <name val="Verdana"/>
      <family val="2"/>
    </font>
    <font>
      <i/>
      <sz val="11"/>
      <name val="Verdana"/>
      <family val="0"/>
    </font>
    <font>
      <b/>
      <sz val="11"/>
      <color indexed="14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i/>
      <sz val="14"/>
      <name val="Cambria"/>
      <family val="1"/>
    </font>
    <font>
      <b/>
      <sz val="11"/>
      <color indexed="10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ahoma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CE1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Alignment="1">
      <alignment/>
    </xf>
    <xf numFmtId="0" fontId="10" fillId="33" borderId="21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left"/>
    </xf>
    <xf numFmtId="0" fontId="5" fillId="0" borderId="18" xfId="0" applyFont="1" applyBorder="1" applyAlignment="1">
      <alignment/>
    </xf>
    <xf numFmtId="2" fontId="5" fillId="0" borderId="22" xfId="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4" fontId="19" fillId="0" borderId="25" xfId="0" applyNumberFormat="1" applyFont="1" applyFill="1" applyBorder="1" applyAlignment="1">
      <alignment/>
    </xf>
    <xf numFmtId="2" fontId="5" fillId="0" borderId="25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5" fillId="0" borderId="25" xfId="0" applyFont="1" applyBorder="1" applyAlignment="1">
      <alignment horizontal="left"/>
    </xf>
    <xf numFmtId="0" fontId="5" fillId="0" borderId="25" xfId="0" applyFont="1" applyBorder="1" applyAlignment="1">
      <alignment/>
    </xf>
    <xf numFmtId="4" fontId="5" fillId="33" borderId="2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2" fontId="5" fillId="34" borderId="25" xfId="0" applyNumberFormat="1" applyFont="1" applyFill="1" applyBorder="1" applyAlignment="1">
      <alignment horizontal="center"/>
    </xf>
    <xf numFmtId="0" fontId="5" fillId="35" borderId="26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189" fontId="0" fillId="33" borderId="21" xfId="0" applyNumberFormat="1" applyFill="1" applyBorder="1" applyAlignment="1">
      <alignment/>
    </xf>
    <xf numFmtId="189" fontId="5" fillId="36" borderId="10" xfId="0" applyNumberFormat="1" applyFont="1" applyFill="1" applyBorder="1" applyAlignment="1">
      <alignment horizontal="center"/>
    </xf>
    <xf numFmtId="189" fontId="8" fillId="37" borderId="10" xfId="0" applyNumberFormat="1" applyFont="1" applyFill="1" applyBorder="1" applyAlignment="1">
      <alignment horizontal="center"/>
    </xf>
    <xf numFmtId="189" fontId="5" fillId="0" borderId="10" xfId="0" applyNumberFormat="1" applyFont="1" applyBorder="1" applyAlignment="1">
      <alignment/>
    </xf>
    <xf numFmtId="189" fontId="6" fillId="0" borderId="10" xfId="0" applyNumberFormat="1" applyFont="1" applyFill="1" applyBorder="1" applyAlignment="1">
      <alignment/>
    </xf>
    <xf numFmtId="189" fontId="19" fillId="36" borderId="10" xfId="0" applyNumberFormat="1" applyFont="1" applyFill="1" applyBorder="1" applyAlignment="1">
      <alignment horizontal="center"/>
    </xf>
    <xf numFmtId="189" fontId="0" fillId="0" borderId="10" xfId="0" applyNumberFormat="1" applyBorder="1" applyAlignment="1">
      <alignment/>
    </xf>
    <xf numFmtId="189" fontId="7" fillId="0" borderId="10" xfId="0" applyNumberFormat="1" applyFont="1" applyFill="1" applyBorder="1" applyAlignment="1">
      <alignment/>
    </xf>
    <xf numFmtId="189" fontId="5" fillId="0" borderId="18" xfId="0" applyNumberFormat="1" applyFont="1" applyBorder="1" applyAlignment="1">
      <alignment/>
    </xf>
    <xf numFmtId="189" fontId="6" fillId="0" borderId="18" xfId="0" applyNumberFormat="1" applyFont="1" applyFill="1" applyBorder="1" applyAlignment="1">
      <alignment/>
    </xf>
    <xf numFmtId="189" fontId="19" fillId="36" borderId="0" xfId="0" applyNumberFormat="1" applyFont="1" applyFill="1" applyBorder="1" applyAlignment="1">
      <alignment horizontal="center"/>
    </xf>
    <xf numFmtId="189" fontId="5" fillId="36" borderId="0" xfId="0" applyNumberFormat="1" applyFont="1" applyFill="1" applyBorder="1" applyAlignment="1">
      <alignment horizontal="center"/>
    </xf>
    <xf numFmtId="189" fontId="19" fillId="0" borderId="25" xfId="0" applyNumberFormat="1" applyFont="1" applyFill="1" applyBorder="1" applyAlignment="1">
      <alignment horizontal="center"/>
    </xf>
    <xf numFmtId="189" fontId="8" fillId="37" borderId="25" xfId="0" applyNumberFormat="1" applyFont="1" applyFill="1" applyBorder="1" applyAlignment="1">
      <alignment horizontal="center"/>
    </xf>
    <xf numFmtId="189" fontId="5" fillId="35" borderId="27" xfId="0" applyNumberFormat="1" applyFont="1" applyFill="1" applyBorder="1" applyAlignment="1">
      <alignment/>
    </xf>
    <xf numFmtId="189" fontId="8" fillId="35" borderId="27" xfId="0" applyNumberFormat="1" applyFont="1" applyFill="1" applyBorder="1" applyAlignment="1">
      <alignment/>
    </xf>
    <xf numFmtId="189" fontId="5" fillId="0" borderId="22" xfId="0" applyNumberFormat="1" applyFont="1" applyFill="1" applyBorder="1" applyAlignment="1">
      <alignment/>
    </xf>
    <xf numFmtId="189" fontId="6" fillId="0" borderId="22" xfId="0" applyNumberFormat="1" applyFont="1" applyFill="1" applyBorder="1" applyAlignment="1">
      <alignment/>
    </xf>
    <xf numFmtId="189" fontId="19" fillId="36" borderId="22" xfId="0" applyNumberFormat="1" applyFont="1" applyFill="1" applyBorder="1" applyAlignment="1">
      <alignment horizontal="center"/>
    </xf>
    <xf numFmtId="189" fontId="5" fillId="36" borderId="22" xfId="0" applyNumberFormat="1" applyFont="1" applyFill="1" applyBorder="1" applyAlignment="1">
      <alignment horizontal="center"/>
    </xf>
    <xf numFmtId="189" fontId="19" fillId="0" borderId="10" xfId="0" applyNumberFormat="1" applyFont="1" applyFill="1" applyBorder="1" applyAlignment="1">
      <alignment horizontal="center"/>
    </xf>
    <xf numFmtId="189" fontId="10" fillId="33" borderId="0" xfId="0" applyNumberFormat="1" applyFont="1" applyFill="1" applyBorder="1" applyAlignment="1">
      <alignment/>
    </xf>
    <xf numFmtId="189" fontId="0" fillId="33" borderId="11" xfId="0" applyNumberFormat="1" applyFill="1" applyBorder="1" applyAlignment="1">
      <alignment/>
    </xf>
    <xf numFmtId="189" fontId="0" fillId="33" borderId="0" xfId="0" applyNumberFormat="1" applyFill="1" applyBorder="1" applyAlignment="1">
      <alignment/>
    </xf>
    <xf numFmtId="189" fontId="10" fillId="33" borderId="14" xfId="0" applyNumberFormat="1" applyFont="1" applyFill="1" applyBorder="1" applyAlignment="1">
      <alignment/>
    </xf>
    <xf numFmtId="189" fontId="0" fillId="33" borderId="14" xfId="0" applyNumberFormat="1" applyFill="1" applyBorder="1" applyAlignment="1">
      <alignment/>
    </xf>
    <xf numFmtId="189" fontId="0" fillId="33" borderId="15" xfId="0" applyNumberFormat="1" applyFill="1" applyBorder="1" applyAlignment="1">
      <alignment/>
    </xf>
    <xf numFmtId="189" fontId="0" fillId="0" borderId="0" xfId="0" applyNumberFormat="1" applyAlignment="1">
      <alignment/>
    </xf>
    <xf numFmtId="0" fontId="10" fillId="33" borderId="12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5" fillId="35" borderId="10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  <xf numFmtId="0" fontId="5" fillId="35" borderId="24" xfId="0" applyFont="1" applyFill="1" applyBorder="1" applyAlignment="1">
      <alignment/>
    </xf>
    <xf numFmtId="0" fontId="5" fillId="35" borderId="25" xfId="0" applyFont="1" applyFill="1" applyBorder="1" applyAlignment="1">
      <alignment horizontal="center"/>
    </xf>
    <xf numFmtId="4" fontId="19" fillId="35" borderId="25" xfId="0" applyNumberFormat="1" applyFont="1" applyFill="1" applyBorder="1" applyAlignment="1">
      <alignment/>
    </xf>
    <xf numFmtId="2" fontId="5" fillId="35" borderId="25" xfId="0" applyNumberFormat="1" applyFont="1" applyFill="1" applyBorder="1" applyAlignment="1">
      <alignment/>
    </xf>
    <xf numFmtId="4" fontId="5" fillId="35" borderId="25" xfId="0" applyNumberFormat="1" applyFont="1" applyFill="1" applyBorder="1" applyAlignment="1">
      <alignment/>
    </xf>
    <xf numFmtId="2" fontId="5" fillId="35" borderId="25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189" fontId="6" fillId="37" borderId="10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89" fontId="58" fillId="35" borderId="23" xfId="0" applyNumberFormat="1" applyFont="1" applyFill="1" applyBorder="1" applyAlignment="1">
      <alignment horizontal="center"/>
    </xf>
    <xf numFmtId="189" fontId="58" fillId="35" borderId="28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8" fillId="0" borderId="2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14" fillId="17" borderId="23" xfId="0" applyFont="1" applyFill="1" applyBorder="1" applyAlignment="1">
      <alignment horizontal="center" wrapText="1"/>
    </xf>
    <xf numFmtId="0" fontId="0" fillId="17" borderId="28" xfId="0" applyFont="1" applyFill="1" applyBorder="1" applyAlignment="1">
      <alignment horizontal="center" wrapText="1"/>
    </xf>
    <xf numFmtId="0" fontId="0" fillId="17" borderId="16" xfId="0" applyFont="1" applyFill="1" applyBorder="1" applyAlignment="1">
      <alignment horizontal="center" wrapText="1"/>
    </xf>
    <xf numFmtId="0" fontId="14" fillId="16" borderId="23" xfId="0" applyFont="1" applyFill="1" applyBorder="1" applyAlignment="1">
      <alignment horizontal="center" wrapText="1"/>
    </xf>
    <xf numFmtId="0" fontId="17" fillId="16" borderId="28" xfId="0" applyFont="1" applyFill="1" applyBorder="1" applyAlignment="1">
      <alignment wrapText="1"/>
    </xf>
    <xf numFmtId="0" fontId="17" fillId="16" borderId="16" xfId="0" applyFont="1" applyFill="1" applyBorder="1" applyAlignment="1">
      <alignment wrapText="1"/>
    </xf>
    <xf numFmtId="0" fontId="15" fillId="33" borderId="0" xfId="0" applyFont="1" applyFill="1" applyBorder="1" applyAlignment="1">
      <alignment horizontal="center" wrapText="1"/>
    </xf>
    <xf numFmtId="0" fontId="11" fillId="37" borderId="23" xfId="0" applyFont="1" applyFill="1" applyBorder="1" applyAlignment="1">
      <alignment horizontal="center" wrapText="1"/>
    </xf>
    <xf numFmtId="0" fontId="11" fillId="37" borderId="28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89" fontId="59" fillId="35" borderId="23" xfId="0" applyNumberFormat="1" applyFont="1" applyFill="1" applyBorder="1" applyAlignment="1">
      <alignment horizontal="center"/>
    </xf>
    <xf numFmtId="189" fontId="59" fillId="35" borderId="28" xfId="0" applyNumberFormat="1" applyFont="1" applyFill="1" applyBorder="1" applyAlignment="1">
      <alignment horizontal="center"/>
    </xf>
    <xf numFmtId="0" fontId="38" fillId="33" borderId="28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left"/>
    </xf>
    <xf numFmtId="0" fontId="0" fillId="36" borderId="12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33" borderId="1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189" fontId="5" fillId="36" borderId="23" xfId="0" applyNumberFormat="1" applyFont="1" applyFill="1" applyBorder="1" applyAlignment="1">
      <alignment horizontal="center"/>
    </xf>
    <xf numFmtId="189" fontId="5" fillId="0" borderId="23" xfId="0" applyNumberFormat="1" applyFont="1" applyBorder="1" applyAlignment="1">
      <alignment/>
    </xf>
    <xf numFmtId="189" fontId="0" fillId="0" borderId="23" xfId="0" applyNumberFormat="1" applyBorder="1" applyAlignment="1">
      <alignment/>
    </xf>
    <xf numFmtId="189" fontId="5" fillId="0" borderId="20" xfId="0" applyNumberFormat="1" applyFont="1" applyBorder="1" applyAlignment="1">
      <alignment/>
    </xf>
    <xf numFmtId="189" fontId="5" fillId="0" borderId="30" xfId="0" applyNumberFormat="1" applyFont="1" applyFill="1" applyBorder="1" applyAlignment="1">
      <alignment horizontal="center"/>
    </xf>
    <xf numFmtId="189" fontId="5" fillId="0" borderId="23" xfId="0" applyNumberFormat="1" applyFont="1" applyFill="1" applyBorder="1" applyAlignment="1">
      <alignment horizontal="center"/>
    </xf>
    <xf numFmtId="189" fontId="5" fillId="0" borderId="13" xfId="0" applyNumberFormat="1" applyFont="1" applyFill="1" applyBorder="1" applyAlignment="1">
      <alignment/>
    </xf>
    <xf numFmtId="189" fontId="5" fillId="36" borderId="13" xfId="0" applyNumberFormat="1" applyFont="1" applyFill="1" applyBorder="1" applyAlignment="1">
      <alignment horizontal="center"/>
    </xf>
    <xf numFmtId="189" fontId="6" fillId="37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88" fontId="5" fillId="0" borderId="10" xfId="0" applyNumberFormat="1" applyFont="1" applyBorder="1" applyAlignment="1">
      <alignment/>
    </xf>
    <xf numFmtId="188" fontId="8" fillId="37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88" fontId="8" fillId="0" borderId="10" xfId="0" applyNumberFormat="1" applyFont="1" applyBorder="1" applyAlignment="1">
      <alignment/>
    </xf>
    <xf numFmtId="188" fontId="5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189" fontId="5" fillId="36" borderId="23" xfId="0" applyNumberFormat="1" applyFont="1" applyFill="1" applyBorder="1" applyAlignment="1">
      <alignment horizontal="center" vertical="center" wrapText="1"/>
    </xf>
    <xf numFmtId="189" fontId="5" fillId="0" borderId="33" xfId="0" applyNumberFormat="1" applyFont="1" applyBorder="1" applyAlignment="1">
      <alignment horizontal="center" vertical="center" wrapText="1"/>
    </xf>
    <xf numFmtId="189" fontId="5" fillId="36" borderId="34" xfId="0" applyNumberFormat="1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36" xfId="0" applyFont="1" applyFill="1" applyBorder="1" applyAlignment="1">
      <alignment/>
    </xf>
    <xf numFmtId="188" fontId="5" fillId="0" borderId="33" xfId="0" applyNumberFormat="1" applyFont="1" applyBorder="1" applyAlignment="1">
      <alignment/>
    </xf>
    <xf numFmtId="188" fontId="5" fillId="0" borderId="34" xfId="0" applyNumberFormat="1" applyFont="1" applyBorder="1" applyAlignment="1">
      <alignment/>
    </xf>
    <xf numFmtId="188" fontId="5" fillId="35" borderId="33" xfId="0" applyNumberFormat="1" applyFont="1" applyFill="1" applyBorder="1" applyAlignment="1">
      <alignment/>
    </xf>
    <xf numFmtId="188" fontId="5" fillId="35" borderId="34" xfId="0" applyNumberFormat="1" applyFont="1" applyFill="1" applyBorder="1" applyAlignment="1">
      <alignment/>
    </xf>
    <xf numFmtId="188" fontId="5" fillId="35" borderId="26" xfId="0" applyNumberFormat="1" applyFont="1" applyFill="1" applyBorder="1" applyAlignment="1">
      <alignment/>
    </xf>
    <xf numFmtId="188" fontId="5" fillId="35" borderId="37" xfId="0" applyNumberFormat="1" applyFont="1" applyFill="1" applyBorder="1" applyAlignment="1">
      <alignment/>
    </xf>
    <xf numFmtId="188" fontId="5" fillId="35" borderId="38" xfId="0" applyNumberFormat="1" applyFont="1" applyFill="1" applyBorder="1" applyAlignment="1">
      <alignment/>
    </xf>
    <xf numFmtId="0" fontId="40" fillId="0" borderId="39" xfId="0" applyFont="1" applyBorder="1" applyAlignment="1">
      <alignment horizontal="center" wrapText="1"/>
    </xf>
    <xf numFmtId="0" fontId="40" fillId="0" borderId="31" xfId="0" applyFont="1" applyBorder="1" applyAlignment="1">
      <alignment horizontal="center" wrapText="1"/>
    </xf>
    <xf numFmtId="0" fontId="40" fillId="0" borderId="4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selection activeCell="L1" sqref="L1:N1"/>
    </sheetView>
  </sheetViews>
  <sheetFormatPr defaultColWidth="11.00390625" defaultRowHeight="12.75"/>
  <cols>
    <col min="1" max="1" width="3.125" style="0" customWidth="1"/>
    <col min="2" max="2" width="17.375" style="0" customWidth="1"/>
    <col min="3" max="3" width="8.25390625" style="0" customWidth="1"/>
    <col min="4" max="4" width="7.50390625" style="0" customWidth="1"/>
    <col min="5" max="5" width="8.25390625" style="0" customWidth="1"/>
    <col min="6" max="7" width="14.375" style="0" customWidth="1"/>
    <col min="8" max="8" width="8.375" style="0" customWidth="1"/>
    <col min="9" max="9" width="9.625" style="103" customWidth="1"/>
    <col min="10" max="10" width="9.375" style="103" customWidth="1"/>
    <col min="11" max="11" width="9.75390625" style="103" customWidth="1"/>
    <col min="12" max="14" width="13.50390625" style="196" bestFit="1" customWidth="1"/>
  </cols>
  <sheetData>
    <row r="1" spans="1:14" ht="29.25" customHeight="1">
      <c r="A1" s="24"/>
      <c r="B1" s="25"/>
      <c r="C1" s="26"/>
      <c r="D1" s="26"/>
      <c r="E1" s="26"/>
      <c r="F1" s="169" t="s">
        <v>101</v>
      </c>
      <c r="G1" s="169"/>
      <c r="H1" s="26"/>
      <c r="I1" s="76"/>
      <c r="J1" s="76"/>
      <c r="K1" s="76"/>
      <c r="L1" s="216" t="s">
        <v>145</v>
      </c>
      <c r="M1" s="217"/>
      <c r="N1" s="218"/>
    </row>
    <row r="2" spans="1:14" ht="14.25" customHeight="1">
      <c r="A2" s="130" t="s">
        <v>73</v>
      </c>
      <c r="B2" s="131" t="s">
        <v>29</v>
      </c>
      <c r="C2" s="133" t="s">
        <v>30</v>
      </c>
      <c r="D2" s="133" t="s">
        <v>31</v>
      </c>
      <c r="E2" s="133" t="s">
        <v>102</v>
      </c>
      <c r="F2" s="133" t="s">
        <v>28</v>
      </c>
      <c r="G2" s="133" t="s">
        <v>32</v>
      </c>
      <c r="H2" s="174" t="s">
        <v>33</v>
      </c>
      <c r="I2" s="135" t="s">
        <v>74</v>
      </c>
      <c r="J2" s="136" t="s">
        <v>75</v>
      </c>
      <c r="K2" s="203" t="s">
        <v>76</v>
      </c>
      <c r="L2" s="204" t="s">
        <v>146</v>
      </c>
      <c r="M2" s="195" t="s">
        <v>147</v>
      </c>
      <c r="N2" s="205" t="s">
        <v>148</v>
      </c>
    </row>
    <row r="3" spans="1:14" ht="16.5" customHeight="1">
      <c r="A3" s="130"/>
      <c r="B3" s="132"/>
      <c r="C3" s="134"/>
      <c r="D3" s="134"/>
      <c r="E3" s="134"/>
      <c r="F3" s="134"/>
      <c r="G3" s="173"/>
      <c r="H3" s="175"/>
      <c r="I3" s="135"/>
      <c r="J3" s="136"/>
      <c r="K3" s="203"/>
      <c r="L3" s="204"/>
      <c r="M3" s="195"/>
      <c r="N3" s="205"/>
    </row>
    <row r="4" spans="1:14" ht="14.25">
      <c r="A4" s="13"/>
      <c r="B4" s="139" t="s">
        <v>66</v>
      </c>
      <c r="C4" s="140"/>
      <c r="D4" s="140"/>
      <c r="E4" s="140"/>
      <c r="F4" s="140"/>
      <c r="G4" s="140"/>
      <c r="H4" s="140"/>
      <c r="I4" s="140"/>
      <c r="J4" s="140"/>
      <c r="K4" s="140"/>
      <c r="L4" s="206"/>
      <c r="M4" s="207"/>
      <c r="N4" s="208"/>
    </row>
    <row r="5" spans="1:14" ht="14.25">
      <c r="A5" s="13"/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206"/>
      <c r="M5" s="207"/>
      <c r="N5" s="208"/>
    </row>
    <row r="6" spans="1:14" ht="15">
      <c r="A6" s="13"/>
      <c r="B6" s="143" t="s">
        <v>67</v>
      </c>
      <c r="C6" s="144"/>
      <c r="D6" s="144"/>
      <c r="E6" s="144"/>
      <c r="F6" s="145"/>
      <c r="G6" s="145"/>
      <c r="H6" s="145"/>
      <c r="I6" s="145"/>
      <c r="J6" s="145"/>
      <c r="K6" s="145"/>
      <c r="L6" s="206"/>
      <c r="M6" s="207"/>
      <c r="N6" s="208"/>
    </row>
    <row r="7" spans="1:15" ht="15">
      <c r="A7" s="13">
        <v>1</v>
      </c>
      <c r="B7" s="39" t="s">
        <v>77</v>
      </c>
      <c r="C7" s="43">
        <v>38.4</v>
      </c>
      <c r="D7" s="34">
        <v>8.05</v>
      </c>
      <c r="E7" s="43">
        <v>12</v>
      </c>
      <c r="F7" s="41" t="s">
        <v>35</v>
      </c>
      <c r="G7" s="40" t="s">
        <v>38</v>
      </c>
      <c r="H7" s="55">
        <f>SUM(C7:D7:E7)</f>
        <v>58.45</v>
      </c>
      <c r="I7" s="77">
        <v>55060</v>
      </c>
      <c r="J7" s="78">
        <v>51436</v>
      </c>
      <c r="K7" s="187">
        <v>60554</v>
      </c>
      <c r="L7" s="209">
        <f>I7*57</f>
        <v>3138420</v>
      </c>
      <c r="M7" s="198">
        <f>J7*57</f>
        <v>2931852</v>
      </c>
      <c r="N7" s="210">
        <f>K7*57</f>
        <v>3451578</v>
      </c>
      <c r="O7" s="123"/>
    </row>
    <row r="8" spans="1:15" ht="15">
      <c r="A8" s="13">
        <v>2</v>
      </c>
      <c r="B8" s="39" t="s">
        <v>78</v>
      </c>
      <c r="C8" s="43">
        <v>38.4</v>
      </c>
      <c r="D8" s="34">
        <v>8.05</v>
      </c>
      <c r="E8" s="43">
        <v>12</v>
      </c>
      <c r="F8" s="41" t="s">
        <v>35</v>
      </c>
      <c r="G8" s="40" t="s">
        <v>38</v>
      </c>
      <c r="H8" s="55">
        <f>SUM(C8:D8:E8)</f>
        <v>58.45</v>
      </c>
      <c r="I8" s="77">
        <v>55060</v>
      </c>
      <c r="J8" s="78">
        <v>51436</v>
      </c>
      <c r="K8" s="187">
        <v>60554</v>
      </c>
      <c r="L8" s="209">
        <f aca="true" t="shared" si="0" ref="L8:L71">I8*57</f>
        <v>3138420</v>
      </c>
      <c r="M8" s="198">
        <f aca="true" t="shared" si="1" ref="M8:M71">J8*57</f>
        <v>2931852</v>
      </c>
      <c r="N8" s="210">
        <f aca="true" t="shared" si="2" ref="N8:N71">K8*57</f>
        <v>3451578</v>
      </c>
      <c r="O8" s="123"/>
    </row>
    <row r="9" spans="1:15" ht="15">
      <c r="A9" s="13">
        <v>3</v>
      </c>
      <c r="B9" s="39" t="s">
        <v>79</v>
      </c>
      <c r="C9" s="43">
        <v>49.7</v>
      </c>
      <c r="D9" s="34">
        <v>10.42</v>
      </c>
      <c r="E9" s="43">
        <v>12</v>
      </c>
      <c r="F9" s="41" t="s">
        <v>35</v>
      </c>
      <c r="G9" s="40" t="s">
        <v>38</v>
      </c>
      <c r="H9" s="55">
        <f>SUM(C9:D9:E9)</f>
        <v>72.12</v>
      </c>
      <c r="I9" s="77">
        <v>67937</v>
      </c>
      <c r="J9" s="78">
        <v>63466</v>
      </c>
      <c r="K9" s="187">
        <v>74716</v>
      </c>
      <c r="L9" s="209">
        <f t="shared" si="0"/>
        <v>3872409</v>
      </c>
      <c r="M9" s="198">
        <f t="shared" si="1"/>
        <v>3617562</v>
      </c>
      <c r="N9" s="210">
        <f t="shared" si="2"/>
        <v>4258812</v>
      </c>
      <c r="O9" s="123"/>
    </row>
    <row r="10" spans="1:15" ht="15">
      <c r="A10" s="13">
        <v>4</v>
      </c>
      <c r="B10" s="39" t="s">
        <v>97</v>
      </c>
      <c r="C10" s="43">
        <v>36.6</v>
      </c>
      <c r="D10" s="44">
        <v>7.67</v>
      </c>
      <c r="E10" s="43">
        <v>5.6</v>
      </c>
      <c r="F10" s="1" t="s">
        <v>35</v>
      </c>
      <c r="G10" s="42" t="s">
        <v>37</v>
      </c>
      <c r="H10" s="55">
        <f>SUM(C10:D10:E10)</f>
        <v>49.870000000000005</v>
      </c>
      <c r="I10" s="77">
        <v>46978</v>
      </c>
      <c r="J10" s="78">
        <v>43886</v>
      </c>
      <c r="K10" s="187">
        <v>51665</v>
      </c>
      <c r="L10" s="209">
        <f t="shared" si="0"/>
        <v>2677746</v>
      </c>
      <c r="M10" s="198">
        <f t="shared" si="1"/>
        <v>2501502</v>
      </c>
      <c r="N10" s="210">
        <f t="shared" si="2"/>
        <v>2944905</v>
      </c>
      <c r="O10" s="123"/>
    </row>
    <row r="11" spans="1:15" ht="15">
      <c r="A11" s="13">
        <v>5</v>
      </c>
      <c r="B11" s="39" t="s">
        <v>98</v>
      </c>
      <c r="C11" s="43">
        <v>26.4</v>
      </c>
      <c r="D11" s="44">
        <v>5.53</v>
      </c>
      <c r="E11" s="43">
        <v>4.3</v>
      </c>
      <c r="F11" s="38" t="s">
        <v>34</v>
      </c>
      <c r="G11" s="42" t="s">
        <v>37</v>
      </c>
      <c r="H11" s="55">
        <f>SUM(C11:D11:E11)</f>
        <v>36.23</v>
      </c>
      <c r="I11" s="77">
        <v>34129</v>
      </c>
      <c r="J11" s="78">
        <v>31882</v>
      </c>
      <c r="K11" s="187">
        <v>37534</v>
      </c>
      <c r="L11" s="209">
        <f t="shared" si="0"/>
        <v>1945353</v>
      </c>
      <c r="M11" s="198">
        <f t="shared" si="1"/>
        <v>1817274</v>
      </c>
      <c r="N11" s="210">
        <f t="shared" si="2"/>
        <v>2139438</v>
      </c>
      <c r="O11" s="123"/>
    </row>
    <row r="12" spans="1:15" ht="15">
      <c r="A12" s="13">
        <v>6</v>
      </c>
      <c r="B12" s="39" t="s">
        <v>99</v>
      </c>
      <c r="C12" s="43">
        <v>26.4</v>
      </c>
      <c r="D12" s="44">
        <v>5.53</v>
      </c>
      <c r="E12" s="43">
        <v>4.3</v>
      </c>
      <c r="F12" s="38" t="s">
        <v>34</v>
      </c>
      <c r="G12" s="42" t="s">
        <v>37</v>
      </c>
      <c r="H12" s="55">
        <f>SUM(C12:D12:E12)</f>
        <v>36.23</v>
      </c>
      <c r="I12" s="77">
        <v>34129</v>
      </c>
      <c r="J12" s="78">
        <v>31882</v>
      </c>
      <c r="K12" s="187">
        <v>37534</v>
      </c>
      <c r="L12" s="209">
        <f t="shared" si="0"/>
        <v>1945353</v>
      </c>
      <c r="M12" s="198">
        <f t="shared" si="1"/>
        <v>1817274</v>
      </c>
      <c r="N12" s="210">
        <f t="shared" si="2"/>
        <v>2139438</v>
      </c>
      <c r="O12" s="123"/>
    </row>
    <row r="13" spans="1:15" ht="15">
      <c r="A13" s="13">
        <v>7</v>
      </c>
      <c r="B13" s="39" t="s">
        <v>100</v>
      </c>
      <c r="C13" s="43">
        <v>26.4</v>
      </c>
      <c r="D13" s="44">
        <v>5.53</v>
      </c>
      <c r="E13" s="43">
        <v>4.3</v>
      </c>
      <c r="F13" s="38" t="s">
        <v>34</v>
      </c>
      <c r="G13" s="42" t="s">
        <v>37</v>
      </c>
      <c r="H13" s="55">
        <f>SUM(C13:D13:E13)</f>
        <v>36.23</v>
      </c>
      <c r="I13" s="77">
        <v>34129</v>
      </c>
      <c r="J13" s="78">
        <v>31882</v>
      </c>
      <c r="K13" s="187">
        <v>37534</v>
      </c>
      <c r="L13" s="209">
        <f t="shared" si="0"/>
        <v>1945353</v>
      </c>
      <c r="M13" s="198">
        <f t="shared" si="1"/>
        <v>1817274</v>
      </c>
      <c r="N13" s="210">
        <f t="shared" si="2"/>
        <v>2139438</v>
      </c>
      <c r="O13" s="123"/>
    </row>
    <row r="14" spans="1:14" ht="15">
      <c r="A14" s="13"/>
      <c r="B14" s="15"/>
      <c r="C14" s="16"/>
      <c r="D14" s="21"/>
      <c r="E14" s="21"/>
      <c r="F14" s="15"/>
      <c r="G14" s="15"/>
      <c r="H14" s="22"/>
      <c r="I14" s="79"/>
      <c r="J14" s="80"/>
      <c r="K14" s="188"/>
      <c r="L14" s="209"/>
      <c r="M14" s="197"/>
      <c r="N14" s="210"/>
    </row>
    <row r="15" spans="1:14" ht="15">
      <c r="A15" s="13"/>
      <c r="B15" s="137" t="s">
        <v>68</v>
      </c>
      <c r="C15" s="138"/>
      <c r="D15" s="138"/>
      <c r="E15" s="138"/>
      <c r="F15" s="138"/>
      <c r="G15" s="138"/>
      <c r="H15" s="138"/>
      <c r="I15" s="138"/>
      <c r="J15" s="138"/>
      <c r="K15" s="138"/>
      <c r="L15" s="209"/>
      <c r="M15" s="197"/>
      <c r="N15" s="210"/>
    </row>
    <row r="16" spans="1:14" ht="15">
      <c r="A16" s="13">
        <v>8</v>
      </c>
      <c r="B16" s="39" t="s">
        <v>80</v>
      </c>
      <c r="C16" s="47">
        <v>42.9</v>
      </c>
      <c r="D16" s="34">
        <v>8.99</v>
      </c>
      <c r="E16" s="43"/>
      <c r="F16" s="41" t="s">
        <v>35</v>
      </c>
      <c r="G16" s="40" t="s">
        <v>38</v>
      </c>
      <c r="H16" s="72">
        <f>SUM(C16:D16)</f>
        <v>51.89</v>
      </c>
      <c r="I16" s="77">
        <v>50230</v>
      </c>
      <c r="J16" s="78">
        <v>46960</v>
      </c>
      <c r="K16" s="187">
        <v>55263</v>
      </c>
      <c r="L16" s="209">
        <f t="shared" si="0"/>
        <v>2863110</v>
      </c>
      <c r="M16" s="198">
        <f t="shared" si="1"/>
        <v>2676720</v>
      </c>
      <c r="N16" s="210">
        <f t="shared" si="2"/>
        <v>3149991</v>
      </c>
    </row>
    <row r="17" spans="1:14" ht="15">
      <c r="A17" s="13">
        <v>9</v>
      </c>
      <c r="B17" s="39" t="s">
        <v>81</v>
      </c>
      <c r="C17" s="47">
        <v>42.9</v>
      </c>
      <c r="D17" s="34">
        <v>8.99</v>
      </c>
      <c r="E17" s="43"/>
      <c r="F17" s="41" t="s">
        <v>35</v>
      </c>
      <c r="G17" s="40" t="s">
        <v>38</v>
      </c>
      <c r="H17" s="72">
        <f aca="true" t="shared" si="3" ref="H17:H22">SUM(C17:D17)</f>
        <v>51.89</v>
      </c>
      <c r="I17" s="77">
        <v>50230</v>
      </c>
      <c r="J17" s="78">
        <v>46960</v>
      </c>
      <c r="K17" s="187">
        <v>55263</v>
      </c>
      <c r="L17" s="209">
        <f t="shared" si="0"/>
        <v>2863110</v>
      </c>
      <c r="M17" s="198">
        <f t="shared" si="1"/>
        <v>2676720</v>
      </c>
      <c r="N17" s="210">
        <f t="shared" si="2"/>
        <v>3149991</v>
      </c>
    </row>
    <row r="18" spans="1:14" ht="15">
      <c r="A18" s="13">
        <v>10</v>
      </c>
      <c r="B18" s="39" t="s">
        <v>82</v>
      </c>
      <c r="C18" s="47">
        <v>60.4</v>
      </c>
      <c r="D18" s="34">
        <v>12.66</v>
      </c>
      <c r="E18" s="43"/>
      <c r="F18" s="41" t="s">
        <v>36</v>
      </c>
      <c r="G18" s="40" t="s">
        <v>38</v>
      </c>
      <c r="H18" s="72">
        <f t="shared" si="3"/>
        <v>73.06</v>
      </c>
      <c r="I18" s="77">
        <v>70722</v>
      </c>
      <c r="J18" s="78">
        <v>66119</v>
      </c>
      <c r="K18" s="187">
        <v>77809</v>
      </c>
      <c r="L18" s="209">
        <f t="shared" si="0"/>
        <v>4031154</v>
      </c>
      <c r="M18" s="198">
        <f t="shared" si="1"/>
        <v>3768783</v>
      </c>
      <c r="N18" s="210">
        <f t="shared" si="2"/>
        <v>4435113</v>
      </c>
    </row>
    <row r="19" spans="1:14" ht="15">
      <c r="A19" s="13">
        <v>11</v>
      </c>
      <c r="B19" s="39" t="s">
        <v>83</v>
      </c>
      <c r="C19" s="47">
        <v>41</v>
      </c>
      <c r="D19" s="34">
        <v>8.59</v>
      </c>
      <c r="E19" s="43"/>
      <c r="F19" s="35" t="s">
        <v>35</v>
      </c>
      <c r="G19" s="46" t="s">
        <v>37</v>
      </c>
      <c r="H19" s="72">
        <f t="shared" si="3"/>
        <v>49.59</v>
      </c>
      <c r="I19" s="77">
        <v>48003</v>
      </c>
      <c r="J19" s="78">
        <v>44879</v>
      </c>
      <c r="K19" s="187">
        <v>52813</v>
      </c>
      <c r="L19" s="209">
        <f t="shared" si="0"/>
        <v>2736171</v>
      </c>
      <c r="M19" s="198">
        <f t="shared" si="1"/>
        <v>2558103</v>
      </c>
      <c r="N19" s="210">
        <f t="shared" si="2"/>
        <v>3010341</v>
      </c>
    </row>
    <row r="20" spans="1:14" ht="15">
      <c r="A20" s="13">
        <v>12</v>
      </c>
      <c r="B20" s="39" t="s">
        <v>84</v>
      </c>
      <c r="C20" s="47">
        <v>28.6</v>
      </c>
      <c r="D20" s="34">
        <v>6</v>
      </c>
      <c r="E20" s="43"/>
      <c r="F20" s="33" t="s">
        <v>34</v>
      </c>
      <c r="G20" s="46" t="s">
        <v>37</v>
      </c>
      <c r="H20" s="72">
        <f t="shared" si="3"/>
        <v>34.6</v>
      </c>
      <c r="I20" s="77">
        <v>32593</v>
      </c>
      <c r="J20" s="78">
        <v>30448</v>
      </c>
      <c r="K20" s="187">
        <v>36849</v>
      </c>
      <c r="L20" s="209">
        <f t="shared" si="0"/>
        <v>1857801</v>
      </c>
      <c r="M20" s="198">
        <f t="shared" si="1"/>
        <v>1735536</v>
      </c>
      <c r="N20" s="210">
        <f t="shared" si="2"/>
        <v>2100393</v>
      </c>
    </row>
    <row r="21" spans="1:14" ht="15">
      <c r="A21" s="13">
        <v>13</v>
      </c>
      <c r="B21" s="39" t="s">
        <v>85</v>
      </c>
      <c r="C21" s="47">
        <v>28.6</v>
      </c>
      <c r="D21" s="34">
        <v>6</v>
      </c>
      <c r="E21" s="43"/>
      <c r="F21" s="33" t="s">
        <v>34</v>
      </c>
      <c r="G21" s="46" t="s">
        <v>37</v>
      </c>
      <c r="H21" s="72">
        <f t="shared" si="3"/>
        <v>34.6</v>
      </c>
      <c r="I21" s="77">
        <v>32593</v>
      </c>
      <c r="J21" s="78">
        <v>30448</v>
      </c>
      <c r="K21" s="187">
        <v>36849</v>
      </c>
      <c r="L21" s="209">
        <f t="shared" si="0"/>
        <v>1857801</v>
      </c>
      <c r="M21" s="198">
        <f t="shared" si="1"/>
        <v>1735536</v>
      </c>
      <c r="N21" s="210">
        <f t="shared" si="2"/>
        <v>2100393</v>
      </c>
    </row>
    <row r="22" spans="1:14" ht="15">
      <c r="A22" s="13">
        <v>14</v>
      </c>
      <c r="B22" s="39" t="s">
        <v>86</v>
      </c>
      <c r="C22" s="47">
        <v>28.6</v>
      </c>
      <c r="D22" s="34">
        <v>6</v>
      </c>
      <c r="E22" s="43"/>
      <c r="F22" s="33" t="s">
        <v>34</v>
      </c>
      <c r="G22" s="46" t="s">
        <v>37</v>
      </c>
      <c r="H22" s="72">
        <f t="shared" si="3"/>
        <v>34.6</v>
      </c>
      <c r="I22" s="77">
        <v>32593</v>
      </c>
      <c r="J22" s="78">
        <v>30448</v>
      </c>
      <c r="K22" s="187">
        <v>36849</v>
      </c>
      <c r="L22" s="209">
        <f t="shared" si="0"/>
        <v>1857801</v>
      </c>
      <c r="M22" s="198">
        <f t="shared" si="1"/>
        <v>1735536</v>
      </c>
      <c r="N22" s="210">
        <f t="shared" si="2"/>
        <v>2100393</v>
      </c>
    </row>
    <row r="23" spans="1:14" ht="15">
      <c r="A23" s="13"/>
      <c r="B23" s="15"/>
      <c r="C23" s="23"/>
      <c r="D23" s="23"/>
      <c r="E23" s="23"/>
      <c r="F23" s="15"/>
      <c r="G23" s="15"/>
      <c r="H23" s="22"/>
      <c r="I23" s="79"/>
      <c r="J23" s="80"/>
      <c r="K23" s="188"/>
      <c r="L23" s="209"/>
      <c r="M23" s="197"/>
      <c r="N23" s="210"/>
    </row>
    <row r="24" spans="1:14" ht="15">
      <c r="A24" s="13"/>
      <c r="B24" s="137" t="s">
        <v>69</v>
      </c>
      <c r="C24" s="138"/>
      <c r="D24" s="138"/>
      <c r="E24" s="138"/>
      <c r="F24" s="138"/>
      <c r="G24" s="138"/>
      <c r="H24" s="138"/>
      <c r="I24" s="138"/>
      <c r="J24" s="138"/>
      <c r="K24" s="138"/>
      <c r="L24" s="209"/>
      <c r="M24" s="197"/>
      <c r="N24" s="210"/>
    </row>
    <row r="25" spans="1:14" ht="15">
      <c r="A25" s="13">
        <v>15</v>
      </c>
      <c r="B25" s="39" t="s">
        <v>87</v>
      </c>
      <c r="C25" s="47">
        <v>45.1</v>
      </c>
      <c r="D25" s="34">
        <v>10.84</v>
      </c>
      <c r="E25" s="43"/>
      <c r="F25" s="41" t="s">
        <v>35</v>
      </c>
      <c r="G25" s="40" t="s">
        <v>103</v>
      </c>
      <c r="H25" s="72">
        <f>SUM(C25:D25)</f>
        <v>55.94</v>
      </c>
      <c r="I25" s="81">
        <v>52919</v>
      </c>
      <c r="J25" s="78">
        <v>50626</v>
      </c>
      <c r="K25" s="187">
        <v>58224</v>
      </c>
      <c r="L25" s="209">
        <f t="shared" si="0"/>
        <v>3016383</v>
      </c>
      <c r="M25" s="198">
        <f t="shared" si="1"/>
        <v>2885682</v>
      </c>
      <c r="N25" s="210">
        <f t="shared" si="2"/>
        <v>3318768</v>
      </c>
    </row>
    <row r="26" spans="1:14" ht="15">
      <c r="A26" s="13">
        <v>16</v>
      </c>
      <c r="B26" s="39" t="s">
        <v>88</v>
      </c>
      <c r="C26" s="47">
        <v>45.1</v>
      </c>
      <c r="D26" s="34">
        <v>9.45</v>
      </c>
      <c r="E26" s="43"/>
      <c r="F26" s="41" t="s">
        <v>35</v>
      </c>
      <c r="G26" s="40" t="s">
        <v>103</v>
      </c>
      <c r="H26" s="72">
        <f aca="true" t="shared" si="4" ref="H26:H32">SUM(C26:D26)</f>
        <v>54.55</v>
      </c>
      <c r="I26" s="81">
        <v>51604</v>
      </c>
      <c r="J26" s="78">
        <v>49368</v>
      </c>
      <c r="K26" s="187">
        <v>56786</v>
      </c>
      <c r="L26" s="209">
        <f t="shared" si="0"/>
        <v>2941428</v>
      </c>
      <c r="M26" s="198">
        <f t="shared" si="1"/>
        <v>2813976</v>
      </c>
      <c r="N26" s="210">
        <f t="shared" si="2"/>
        <v>3236802</v>
      </c>
    </row>
    <row r="27" spans="1:14" ht="15">
      <c r="A27" s="13">
        <v>17</v>
      </c>
      <c r="B27" s="39" t="s">
        <v>89</v>
      </c>
      <c r="C27" s="47">
        <v>62.6</v>
      </c>
      <c r="D27" s="34">
        <v>13.12</v>
      </c>
      <c r="E27" s="43"/>
      <c r="F27" s="41" t="s">
        <v>36</v>
      </c>
      <c r="G27" s="40" t="s">
        <v>103</v>
      </c>
      <c r="H27" s="72">
        <f t="shared" si="4"/>
        <v>75.72</v>
      </c>
      <c r="I27" s="81">
        <v>71631</v>
      </c>
      <c r="J27" s="78">
        <v>68527</v>
      </c>
      <c r="K27" s="187">
        <v>78825</v>
      </c>
      <c r="L27" s="209">
        <f t="shared" si="0"/>
        <v>4082967</v>
      </c>
      <c r="M27" s="198">
        <f t="shared" si="1"/>
        <v>3906039</v>
      </c>
      <c r="N27" s="210">
        <f t="shared" si="2"/>
        <v>4493025</v>
      </c>
    </row>
    <row r="28" spans="1:14" ht="15">
      <c r="A28" s="13">
        <v>18</v>
      </c>
      <c r="B28" s="39" t="s">
        <v>90</v>
      </c>
      <c r="C28" s="47">
        <v>41</v>
      </c>
      <c r="D28" s="34">
        <v>8.59</v>
      </c>
      <c r="E28" s="43"/>
      <c r="F28" s="35" t="s">
        <v>35</v>
      </c>
      <c r="G28" s="46" t="s">
        <v>37</v>
      </c>
      <c r="H28" s="72">
        <f t="shared" si="4"/>
        <v>49.59</v>
      </c>
      <c r="I28" s="81">
        <v>46912</v>
      </c>
      <c r="J28" s="78">
        <v>44879</v>
      </c>
      <c r="K28" s="187">
        <v>51623</v>
      </c>
      <c r="L28" s="209">
        <f t="shared" si="0"/>
        <v>2673984</v>
      </c>
      <c r="M28" s="198">
        <f t="shared" si="1"/>
        <v>2558103</v>
      </c>
      <c r="N28" s="210">
        <f t="shared" si="2"/>
        <v>2942511</v>
      </c>
    </row>
    <row r="29" spans="1:14" s="28" customFormat="1" ht="15">
      <c r="A29" s="13">
        <v>19</v>
      </c>
      <c r="B29" s="39" t="s">
        <v>91</v>
      </c>
      <c r="C29" s="47">
        <v>28.6</v>
      </c>
      <c r="D29" s="34">
        <v>6</v>
      </c>
      <c r="E29" s="43"/>
      <c r="F29" s="33" t="s">
        <v>34</v>
      </c>
      <c r="G29" s="46" t="s">
        <v>37</v>
      </c>
      <c r="H29" s="72">
        <f t="shared" si="4"/>
        <v>34.6</v>
      </c>
      <c r="I29" s="81">
        <v>31763</v>
      </c>
      <c r="J29" s="78">
        <v>30448</v>
      </c>
      <c r="K29" s="187">
        <v>34946</v>
      </c>
      <c r="L29" s="209">
        <f t="shared" si="0"/>
        <v>1810491</v>
      </c>
      <c r="M29" s="198">
        <f t="shared" si="1"/>
        <v>1735536</v>
      </c>
      <c r="N29" s="210">
        <f t="shared" si="2"/>
        <v>1991922</v>
      </c>
    </row>
    <row r="30" spans="1:14" s="28" customFormat="1" ht="15">
      <c r="A30" s="13">
        <v>20</v>
      </c>
      <c r="B30" s="39" t="s">
        <v>92</v>
      </c>
      <c r="C30" s="47">
        <v>28.6</v>
      </c>
      <c r="D30" s="34">
        <v>6</v>
      </c>
      <c r="E30" s="43"/>
      <c r="F30" s="33" t="s">
        <v>34</v>
      </c>
      <c r="G30" s="46" t="s">
        <v>37</v>
      </c>
      <c r="H30" s="72">
        <f t="shared" si="4"/>
        <v>34.6</v>
      </c>
      <c r="I30" s="81">
        <v>31763</v>
      </c>
      <c r="J30" s="78">
        <v>30448</v>
      </c>
      <c r="K30" s="187">
        <v>34946</v>
      </c>
      <c r="L30" s="209">
        <f t="shared" si="0"/>
        <v>1810491</v>
      </c>
      <c r="M30" s="198">
        <f t="shared" si="1"/>
        <v>1735536</v>
      </c>
      <c r="N30" s="210">
        <f t="shared" si="2"/>
        <v>1991922</v>
      </c>
    </row>
    <row r="31" spans="1:14" s="28" customFormat="1" ht="15">
      <c r="A31" s="13">
        <v>21</v>
      </c>
      <c r="B31" s="39" t="s">
        <v>93</v>
      </c>
      <c r="C31" s="47">
        <v>28.6</v>
      </c>
      <c r="D31" s="34">
        <v>6</v>
      </c>
      <c r="E31" s="43"/>
      <c r="F31" s="33" t="s">
        <v>34</v>
      </c>
      <c r="G31" s="46" t="s">
        <v>37</v>
      </c>
      <c r="H31" s="72">
        <f t="shared" si="4"/>
        <v>34.6</v>
      </c>
      <c r="I31" s="81">
        <v>31763</v>
      </c>
      <c r="J31" s="78">
        <v>30448</v>
      </c>
      <c r="K31" s="187">
        <v>34946</v>
      </c>
      <c r="L31" s="209">
        <f t="shared" si="0"/>
        <v>1810491</v>
      </c>
      <c r="M31" s="198">
        <f t="shared" si="1"/>
        <v>1735536</v>
      </c>
      <c r="N31" s="210">
        <f t="shared" si="2"/>
        <v>1991922</v>
      </c>
    </row>
    <row r="32" spans="1:14" ht="15">
      <c r="A32" s="13">
        <v>22</v>
      </c>
      <c r="B32" s="39" t="s">
        <v>94</v>
      </c>
      <c r="C32" s="121">
        <v>64.3</v>
      </c>
      <c r="D32" s="34">
        <v>13.48</v>
      </c>
      <c r="E32" s="43"/>
      <c r="F32" s="33" t="s">
        <v>36</v>
      </c>
      <c r="G32" s="46" t="s">
        <v>104</v>
      </c>
      <c r="H32" s="72">
        <f t="shared" si="4"/>
        <v>77.78</v>
      </c>
      <c r="I32" s="81">
        <v>71402</v>
      </c>
      <c r="J32" s="78">
        <v>68446</v>
      </c>
      <c r="K32" s="187">
        <v>78558</v>
      </c>
      <c r="L32" s="209">
        <f t="shared" si="0"/>
        <v>4069914</v>
      </c>
      <c r="M32" s="198">
        <f t="shared" si="1"/>
        <v>3901422</v>
      </c>
      <c r="N32" s="210">
        <f t="shared" si="2"/>
        <v>4477806</v>
      </c>
    </row>
    <row r="33" spans="1:14" ht="14.25">
      <c r="A33" s="13"/>
      <c r="B33" s="1"/>
      <c r="C33" s="3"/>
      <c r="D33" s="3"/>
      <c r="E33" s="3"/>
      <c r="F33" s="1"/>
      <c r="G33" s="1"/>
      <c r="H33" s="2"/>
      <c r="I33" s="82"/>
      <c r="J33" s="83"/>
      <c r="K33" s="189"/>
      <c r="L33" s="209"/>
      <c r="M33" s="197"/>
      <c r="N33" s="210"/>
    </row>
    <row r="34" spans="1:14" ht="15">
      <c r="A34" s="13"/>
      <c r="B34" s="143" t="s">
        <v>70</v>
      </c>
      <c r="C34" s="145"/>
      <c r="D34" s="145"/>
      <c r="E34" s="145"/>
      <c r="F34" s="145"/>
      <c r="G34" s="145"/>
      <c r="H34" s="145"/>
      <c r="I34" s="145"/>
      <c r="J34" s="145"/>
      <c r="K34" s="145"/>
      <c r="L34" s="209"/>
      <c r="M34" s="197"/>
      <c r="N34" s="210"/>
    </row>
    <row r="35" spans="1:14" ht="15">
      <c r="A35" s="13">
        <v>23</v>
      </c>
      <c r="B35" s="40" t="s">
        <v>0</v>
      </c>
      <c r="C35" s="47">
        <v>42.9</v>
      </c>
      <c r="D35" s="34">
        <v>8.99</v>
      </c>
      <c r="E35" s="43"/>
      <c r="F35" s="41" t="s">
        <v>35</v>
      </c>
      <c r="G35" s="40" t="s">
        <v>103</v>
      </c>
      <c r="H35" s="72">
        <f>SUM(C35:D35)</f>
        <v>51.89</v>
      </c>
      <c r="I35" s="81">
        <v>53550</v>
      </c>
      <c r="J35" s="78">
        <v>50852</v>
      </c>
      <c r="K35" s="187">
        <v>58895</v>
      </c>
      <c r="L35" s="209">
        <f t="shared" si="0"/>
        <v>3052350</v>
      </c>
      <c r="M35" s="198">
        <f t="shared" si="1"/>
        <v>2898564</v>
      </c>
      <c r="N35" s="210">
        <f t="shared" si="2"/>
        <v>3357015</v>
      </c>
    </row>
    <row r="36" spans="1:14" ht="15">
      <c r="A36" s="13">
        <v>24</v>
      </c>
      <c r="B36" s="40" t="s">
        <v>1</v>
      </c>
      <c r="C36" s="47">
        <v>42.9</v>
      </c>
      <c r="D36" s="34">
        <v>8.99</v>
      </c>
      <c r="E36" s="43"/>
      <c r="F36" s="41" t="s">
        <v>35</v>
      </c>
      <c r="G36" s="40" t="s">
        <v>103</v>
      </c>
      <c r="H36" s="72">
        <f aca="true" t="shared" si="5" ref="H36:H42">SUM(C36:D36)</f>
        <v>51.89</v>
      </c>
      <c r="I36" s="81">
        <v>53550</v>
      </c>
      <c r="J36" s="78">
        <v>50852</v>
      </c>
      <c r="K36" s="187">
        <v>58895</v>
      </c>
      <c r="L36" s="209">
        <f t="shared" si="0"/>
        <v>3052350</v>
      </c>
      <c r="M36" s="198">
        <f t="shared" si="1"/>
        <v>2898564</v>
      </c>
      <c r="N36" s="210">
        <f t="shared" si="2"/>
        <v>3357015</v>
      </c>
    </row>
    <row r="37" spans="1:14" ht="16.5" customHeight="1">
      <c r="A37" s="13">
        <v>25</v>
      </c>
      <c r="B37" s="40" t="s">
        <v>2</v>
      </c>
      <c r="C37" s="47">
        <v>60.4</v>
      </c>
      <c r="D37" s="34">
        <v>12.66</v>
      </c>
      <c r="E37" s="43"/>
      <c r="F37" s="41" t="s">
        <v>36</v>
      </c>
      <c r="G37" s="40" t="s">
        <v>103</v>
      </c>
      <c r="H37" s="72">
        <f t="shared" si="5"/>
        <v>73.06</v>
      </c>
      <c r="I37" s="81">
        <v>75398</v>
      </c>
      <c r="J37" s="78">
        <v>71599</v>
      </c>
      <c r="K37" s="187">
        <v>82923</v>
      </c>
      <c r="L37" s="209">
        <f t="shared" si="0"/>
        <v>4297686</v>
      </c>
      <c r="M37" s="198">
        <f t="shared" si="1"/>
        <v>4081143</v>
      </c>
      <c r="N37" s="210">
        <f t="shared" si="2"/>
        <v>4726611</v>
      </c>
    </row>
    <row r="38" spans="1:14" ht="15">
      <c r="A38" s="13">
        <v>26</v>
      </c>
      <c r="B38" s="40" t="s">
        <v>3</v>
      </c>
      <c r="C38" s="47">
        <v>41</v>
      </c>
      <c r="D38" s="34">
        <v>8.59</v>
      </c>
      <c r="E38" s="43"/>
      <c r="F38" s="35" t="s">
        <v>35</v>
      </c>
      <c r="G38" s="40" t="s">
        <v>103</v>
      </c>
      <c r="H38" s="72">
        <f t="shared" si="5"/>
        <v>49.59</v>
      </c>
      <c r="I38" s="81">
        <v>51177</v>
      </c>
      <c r="J38" s="78">
        <v>48598</v>
      </c>
      <c r="K38" s="187">
        <v>56285</v>
      </c>
      <c r="L38" s="209">
        <f t="shared" si="0"/>
        <v>2917089</v>
      </c>
      <c r="M38" s="198">
        <f t="shared" si="1"/>
        <v>2770086</v>
      </c>
      <c r="N38" s="210">
        <f t="shared" si="2"/>
        <v>3208245</v>
      </c>
    </row>
    <row r="39" spans="1:14" ht="15">
      <c r="A39" s="13">
        <v>27</v>
      </c>
      <c r="B39" s="40" t="s">
        <v>4</v>
      </c>
      <c r="C39" s="47">
        <v>28.6</v>
      </c>
      <c r="D39" s="34">
        <v>6</v>
      </c>
      <c r="E39" s="43"/>
      <c r="F39" s="33" t="s">
        <v>34</v>
      </c>
      <c r="G39" s="40" t="s">
        <v>103</v>
      </c>
      <c r="H39" s="72">
        <f t="shared" si="5"/>
        <v>34.6</v>
      </c>
      <c r="I39" s="81">
        <v>35673</v>
      </c>
      <c r="J39" s="78">
        <v>33908</v>
      </c>
      <c r="K39" s="187">
        <v>39271</v>
      </c>
      <c r="L39" s="209">
        <f t="shared" si="0"/>
        <v>2033361</v>
      </c>
      <c r="M39" s="198">
        <f t="shared" si="1"/>
        <v>1932756</v>
      </c>
      <c r="N39" s="210">
        <f t="shared" si="2"/>
        <v>2238447</v>
      </c>
    </row>
    <row r="40" spans="1:14" ht="15">
      <c r="A40" s="13">
        <v>28</v>
      </c>
      <c r="B40" s="40" t="s">
        <v>5</v>
      </c>
      <c r="C40" s="47">
        <v>28.6</v>
      </c>
      <c r="D40" s="34">
        <v>6</v>
      </c>
      <c r="E40" s="43"/>
      <c r="F40" s="33" t="s">
        <v>34</v>
      </c>
      <c r="G40" s="40" t="s">
        <v>103</v>
      </c>
      <c r="H40" s="72">
        <f t="shared" si="5"/>
        <v>34.6</v>
      </c>
      <c r="I40" s="81">
        <v>35673</v>
      </c>
      <c r="J40" s="78">
        <v>33908</v>
      </c>
      <c r="K40" s="187">
        <v>39271</v>
      </c>
      <c r="L40" s="209">
        <f t="shared" si="0"/>
        <v>2033361</v>
      </c>
      <c r="M40" s="198">
        <f t="shared" si="1"/>
        <v>1932756</v>
      </c>
      <c r="N40" s="210">
        <f t="shared" si="2"/>
        <v>2238447</v>
      </c>
    </row>
    <row r="41" spans="1:14" ht="15">
      <c r="A41" s="13">
        <v>29</v>
      </c>
      <c r="B41" s="40" t="s">
        <v>6</v>
      </c>
      <c r="C41" s="47">
        <v>28.6</v>
      </c>
      <c r="D41" s="34">
        <v>6</v>
      </c>
      <c r="E41" s="43"/>
      <c r="F41" s="33" t="s">
        <v>34</v>
      </c>
      <c r="G41" s="40" t="s">
        <v>103</v>
      </c>
      <c r="H41" s="72">
        <f t="shared" si="5"/>
        <v>34.6</v>
      </c>
      <c r="I41" s="81">
        <v>37749</v>
      </c>
      <c r="J41" s="78">
        <v>35707</v>
      </c>
      <c r="K41" s="187">
        <v>41520</v>
      </c>
      <c r="L41" s="209">
        <f t="shared" si="0"/>
        <v>2151693</v>
      </c>
      <c r="M41" s="198">
        <f t="shared" si="1"/>
        <v>2035299</v>
      </c>
      <c r="N41" s="210">
        <f t="shared" si="2"/>
        <v>2366640</v>
      </c>
    </row>
    <row r="42" spans="1:14" ht="15">
      <c r="A42" s="13">
        <v>30</v>
      </c>
      <c r="B42" s="40" t="s">
        <v>7</v>
      </c>
      <c r="C42" s="121">
        <v>67.6</v>
      </c>
      <c r="D42" s="34">
        <v>14.17</v>
      </c>
      <c r="E42" s="43"/>
      <c r="F42" s="33" t="s">
        <v>36</v>
      </c>
      <c r="G42" s="46" t="s">
        <v>104</v>
      </c>
      <c r="H42" s="72">
        <f t="shared" si="5"/>
        <v>81.77</v>
      </c>
      <c r="I42" s="81">
        <v>84387</v>
      </c>
      <c r="J42" s="78">
        <v>80135</v>
      </c>
      <c r="K42" s="187">
        <v>92809</v>
      </c>
      <c r="L42" s="209">
        <f t="shared" si="0"/>
        <v>4810059</v>
      </c>
      <c r="M42" s="198">
        <f t="shared" si="1"/>
        <v>4567695</v>
      </c>
      <c r="N42" s="210">
        <f t="shared" si="2"/>
        <v>5290113</v>
      </c>
    </row>
    <row r="43" spans="1:14" ht="15">
      <c r="A43" s="14"/>
      <c r="B43" s="17"/>
      <c r="C43" s="18"/>
      <c r="D43" s="19"/>
      <c r="E43" s="19"/>
      <c r="F43" s="20"/>
      <c r="G43" s="20"/>
      <c r="H43" s="17"/>
      <c r="I43" s="84"/>
      <c r="J43" s="85"/>
      <c r="K43" s="190"/>
      <c r="L43" s="209"/>
      <c r="M43" s="197"/>
      <c r="N43" s="210"/>
    </row>
    <row r="44" spans="1:14" ht="15">
      <c r="A44" s="1"/>
      <c r="B44" s="137" t="s">
        <v>71</v>
      </c>
      <c r="C44" s="138"/>
      <c r="D44" s="138"/>
      <c r="E44" s="138"/>
      <c r="F44" s="138"/>
      <c r="G44" s="138"/>
      <c r="H44" s="138"/>
      <c r="I44" s="138"/>
      <c r="J44" s="138"/>
      <c r="K44" s="138"/>
      <c r="L44" s="209"/>
      <c r="M44" s="197"/>
      <c r="N44" s="210"/>
    </row>
    <row r="45" spans="1:14" ht="15">
      <c r="A45" s="13">
        <v>31</v>
      </c>
      <c r="B45" s="40" t="s">
        <v>8</v>
      </c>
      <c r="C45" s="47">
        <v>41.8</v>
      </c>
      <c r="D45" s="34">
        <v>8.76</v>
      </c>
      <c r="E45" s="43"/>
      <c r="F45" s="41" t="s">
        <v>35</v>
      </c>
      <c r="G45" s="40" t="s">
        <v>103</v>
      </c>
      <c r="H45" s="72">
        <f>SUM(C45:D45)</f>
        <v>50.559999999999995</v>
      </c>
      <c r="I45" s="81">
        <v>53594</v>
      </c>
      <c r="J45" s="78">
        <v>50310</v>
      </c>
      <c r="K45" s="187">
        <v>58370</v>
      </c>
      <c r="L45" s="209">
        <f t="shared" si="0"/>
        <v>3054858</v>
      </c>
      <c r="M45" s="198">
        <f t="shared" si="1"/>
        <v>2867670</v>
      </c>
      <c r="N45" s="210">
        <f t="shared" si="2"/>
        <v>3327090</v>
      </c>
    </row>
    <row r="46" spans="1:14" s="113" customFormat="1" ht="15">
      <c r="A46" s="115">
        <v>32</v>
      </c>
      <c r="B46" s="116" t="s">
        <v>9</v>
      </c>
      <c r="C46" s="117">
        <v>41.8</v>
      </c>
      <c r="D46" s="118">
        <v>8.76</v>
      </c>
      <c r="E46" s="119"/>
      <c r="F46" s="120" t="s">
        <v>35</v>
      </c>
      <c r="G46" s="116" t="s">
        <v>103</v>
      </c>
      <c r="H46" s="72">
        <f aca="true" t="shared" si="6" ref="H46:H52">SUM(C46:D46)</f>
        <v>50.559999999999995</v>
      </c>
      <c r="I46" s="81">
        <v>53594</v>
      </c>
      <c r="J46" s="78">
        <v>50310</v>
      </c>
      <c r="K46" s="187">
        <v>58370</v>
      </c>
      <c r="L46" s="209">
        <f t="shared" si="0"/>
        <v>3054858</v>
      </c>
      <c r="M46" s="198">
        <f t="shared" si="1"/>
        <v>2867670</v>
      </c>
      <c r="N46" s="210">
        <f t="shared" si="2"/>
        <v>3327090</v>
      </c>
    </row>
    <row r="47" spans="1:14" ht="15">
      <c r="A47" s="13">
        <v>33</v>
      </c>
      <c r="B47" s="40" t="s">
        <v>10</v>
      </c>
      <c r="C47" s="47">
        <v>59.3</v>
      </c>
      <c r="D47" s="34">
        <v>12.43</v>
      </c>
      <c r="E47" s="43"/>
      <c r="F47" s="41" t="s">
        <v>36</v>
      </c>
      <c r="G47" s="40" t="s">
        <v>103</v>
      </c>
      <c r="H47" s="72">
        <f t="shared" si="6"/>
        <v>71.72999999999999</v>
      </c>
      <c r="I47" s="81">
        <v>76034</v>
      </c>
      <c r="J47" s="78">
        <v>72089</v>
      </c>
      <c r="K47" s="187">
        <v>83637</v>
      </c>
      <c r="L47" s="209">
        <f t="shared" si="0"/>
        <v>4333938</v>
      </c>
      <c r="M47" s="198">
        <f t="shared" si="1"/>
        <v>4109073</v>
      </c>
      <c r="N47" s="210">
        <f t="shared" si="2"/>
        <v>4767309</v>
      </c>
    </row>
    <row r="48" spans="1:14" ht="15" customHeight="1">
      <c r="A48" s="105">
        <v>34</v>
      </c>
      <c r="B48" s="106" t="s">
        <v>11</v>
      </c>
      <c r="C48" s="107">
        <v>40</v>
      </c>
      <c r="D48" s="108">
        <v>8.38</v>
      </c>
      <c r="E48" s="109"/>
      <c r="F48" s="110" t="s">
        <v>35</v>
      </c>
      <c r="G48" s="106" t="s">
        <v>103</v>
      </c>
      <c r="H48" s="122">
        <f t="shared" si="6"/>
        <v>48.38</v>
      </c>
      <c r="I48" s="146" t="s">
        <v>140</v>
      </c>
      <c r="J48" s="147"/>
      <c r="K48" s="147"/>
      <c r="L48" s="211"/>
      <c r="M48" s="201"/>
      <c r="N48" s="212"/>
    </row>
    <row r="49" spans="1:14" ht="15">
      <c r="A49" s="13">
        <v>35</v>
      </c>
      <c r="B49" s="40" t="s">
        <v>12</v>
      </c>
      <c r="C49" s="47">
        <v>28.6</v>
      </c>
      <c r="D49" s="34">
        <v>6</v>
      </c>
      <c r="E49" s="43"/>
      <c r="F49" s="33" t="s">
        <v>34</v>
      </c>
      <c r="G49" s="40" t="s">
        <v>103</v>
      </c>
      <c r="H49" s="72">
        <f t="shared" si="6"/>
        <v>34.6</v>
      </c>
      <c r="I49" s="81">
        <v>36676</v>
      </c>
      <c r="J49" s="78">
        <v>34773</v>
      </c>
      <c r="K49" s="187">
        <v>40344</v>
      </c>
      <c r="L49" s="209">
        <f t="shared" si="0"/>
        <v>2090532</v>
      </c>
      <c r="M49" s="198">
        <f t="shared" si="1"/>
        <v>1982061</v>
      </c>
      <c r="N49" s="210">
        <f t="shared" si="2"/>
        <v>2299608</v>
      </c>
    </row>
    <row r="50" spans="1:14" ht="15">
      <c r="A50" s="13">
        <v>36</v>
      </c>
      <c r="B50" s="40" t="s">
        <v>13</v>
      </c>
      <c r="C50" s="47">
        <v>28.6</v>
      </c>
      <c r="D50" s="34">
        <v>6</v>
      </c>
      <c r="E50" s="43"/>
      <c r="F50" s="33" t="s">
        <v>34</v>
      </c>
      <c r="G50" s="40" t="s">
        <v>103</v>
      </c>
      <c r="H50" s="72">
        <f t="shared" si="6"/>
        <v>34.6</v>
      </c>
      <c r="I50" s="81">
        <v>36676</v>
      </c>
      <c r="J50" s="78">
        <v>34773</v>
      </c>
      <c r="K50" s="187">
        <v>40344</v>
      </c>
      <c r="L50" s="209">
        <f t="shared" si="0"/>
        <v>2090532</v>
      </c>
      <c r="M50" s="198">
        <f t="shared" si="1"/>
        <v>1982061</v>
      </c>
      <c r="N50" s="210">
        <f t="shared" si="2"/>
        <v>2299608</v>
      </c>
    </row>
    <row r="51" spans="1:14" ht="15">
      <c r="A51" s="13">
        <v>37</v>
      </c>
      <c r="B51" s="40" t="s">
        <v>14</v>
      </c>
      <c r="C51" s="47">
        <v>28.6</v>
      </c>
      <c r="D51" s="34">
        <v>6</v>
      </c>
      <c r="E51" s="43"/>
      <c r="F51" s="33" t="s">
        <v>34</v>
      </c>
      <c r="G51" s="40" t="s">
        <v>103</v>
      </c>
      <c r="H51" s="72">
        <f t="shared" si="6"/>
        <v>34.6</v>
      </c>
      <c r="I51" s="81">
        <v>36676</v>
      </c>
      <c r="J51" s="78">
        <v>34773</v>
      </c>
      <c r="K51" s="187">
        <v>40344</v>
      </c>
      <c r="L51" s="209">
        <f t="shared" si="0"/>
        <v>2090532</v>
      </c>
      <c r="M51" s="198">
        <f t="shared" si="1"/>
        <v>1982061</v>
      </c>
      <c r="N51" s="210">
        <f t="shared" si="2"/>
        <v>2299608</v>
      </c>
    </row>
    <row r="52" spans="1:14" ht="15">
      <c r="A52" s="13">
        <v>38</v>
      </c>
      <c r="B52" s="40" t="s">
        <v>105</v>
      </c>
      <c r="C52" s="121">
        <v>65.2</v>
      </c>
      <c r="D52" s="34">
        <v>13.67</v>
      </c>
      <c r="E52" s="43"/>
      <c r="F52" s="33" t="s">
        <v>36</v>
      </c>
      <c r="G52" s="46" t="s">
        <v>104</v>
      </c>
      <c r="H52" s="72">
        <f t="shared" si="6"/>
        <v>78.87</v>
      </c>
      <c r="I52" s="81">
        <v>83602</v>
      </c>
      <c r="J52" s="78">
        <v>79264</v>
      </c>
      <c r="K52" s="187">
        <v>91962</v>
      </c>
      <c r="L52" s="209">
        <f t="shared" si="0"/>
        <v>4765314</v>
      </c>
      <c r="M52" s="198">
        <f t="shared" si="1"/>
        <v>4518048</v>
      </c>
      <c r="N52" s="210">
        <f t="shared" si="2"/>
        <v>5241834</v>
      </c>
    </row>
    <row r="53" spans="1:14" ht="14.25">
      <c r="A53" s="13"/>
      <c r="B53" s="40"/>
      <c r="C53" s="47"/>
      <c r="D53" s="34"/>
      <c r="E53" s="43"/>
      <c r="F53" s="33"/>
      <c r="G53" s="46"/>
      <c r="H53" s="48"/>
      <c r="I53" s="81"/>
      <c r="J53" s="77"/>
      <c r="K53" s="187"/>
      <c r="L53" s="209"/>
      <c r="M53" s="197"/>
      <c r="N53" s="210"/>
    </row>
    <row r="54" spans="1:14" ht="15">
      <c r="A54" s="1"/>
      <c r="B54" s="137" t="s">
        <v>72</v>
      </c>
      <c r="C54" s="138"/>
      <c r="D54" s="138"/>
      <c r="E54" s="138"/>
      <c r="F54" s="138"/>
      <c r="G54" s="138"/>
      <c r="H54" s="138"/>
      <c r="I54" s="138"/>
      <c r="J54" s="138"/>
      <c r="K54" s="138"/>
      <c r="L54" s="209"/>
      <c r="M54" s="197"/>
      <c r="N54" s="210"/>
    </row>
    <row r="55" spans="1:14" ht="15">
      <c r="A55" s="13">
        <v>39</v>
      </c>
      <c r="B55" s="40" t="s">
        <v>15</v>
      </c>
      <c r="C55" s="47">
        <v>42.7</v>
      </c>
      <c r="D55" s="34">
        <v>8.95</v>
      </c>
      <c r="E55" s="43"/>
      <c r="F55" s="41" t="s">
        <v>35</v>
      </c>
      <c r="G55" s="40" t="s">
        <v>103</v>
      </c>
      <c r="H55" s="72">
        <f>SUM(C55:D55)</f>
        <v>51.650000000000006</v>
      </c>
      <c r="I55" s="81">
        <v>56195</v>
      </c>
      <c r="J55" s="78">
        <v>52674</v>
      </c>
      <c r="K55" s="187">
        <v>61825</v>
      </c>
      <c r="L55" s="209">
        <f t="shared" si="0"/>
        <v>3203115</v>
      </c>
      <c r="M55" s="198">
        <f t="shared" si="1"/>
        <v>3002418</v>
      </c>
      <c r="N55" s="210">
        <f t="shared" si="2"/>
        <v>3524025</v>
      </c>
    </row>
    <row r="56" spans="1:14" s="113" customFormat="1" ht="15">
      <c r="A56" s="115">
        <v>40</v>
      </c>
      <c r="B56" s="116" t="s">
        <v>16</v>
      </c>
      <c r="C56" s="117">
        <v>42.7</v>
      </c>
      <c r="D56" s="118">
        <v>8.95</v>
      </c>
      <c r="E56" s="119"/>
      <c r="F56" s="120" t="s">
        <v>35</v>
      </c>
      <c r="G56" s="116" t="s">
        <v>103</v>
      </c>
      <c r="H56" s="72">
        <f aca="true" t="shared" si="7" ref="H56:H62">SUM(C56:D56)</f>
        <v>51.650000000000006</v>
      </c>
      <c r="I56" s="81">
        <v>56195</v>
      </c>
      <c r="J56" s="78">
        <v>52674</v>
      </c>
      <c r="K56" s="187">
        <v>61825</v>
      </c>
      <c r="L56" s="209">
        <f t="shared" si="0"/>
        <v>3203115</v>
      </c>
      <c r="M56" s="198">
        <f t="shared" si="1"/>
        <v>3002418</v>
      </c>
      <c r="N56" s="210">
        <f t="shared" si="2"/>
        <v>3524025</v>
      </c>
    </row>
    <row r="57" spans="1:14" ht="15">
      <c r="A57" s="105">
        <v>41</v>
      </c>
      <c r="B57" s="106" t="s">
        <v>17</v>
      </c>
      <c r="C57" s="107">
        <v>60.2</v>
      </c>
      <c r="D57" s="108">
        <v>12.62</v>
      </c>
      <c r="E57" s="109"/>
      <c r="F57" s="112" t="s">
        <v>36</v>
      </c>
      <c r="G57" s="106" t="s">
        <v>103</v>
      </c>
      <c r="H57" s="122">
        <f t="shared" si="7"/>
        <v>72.82000000000001</v>
      </c>
      <c r="I57" s="167" t="s">
        <v>144</v>
      </c>
      <c r="J57" s="168"/>
      <c r="K57" s="168"/>
      <c r="L57" s="211"/>
      <c r="M57" s="201"/>
      <c r="N57" s="212"/>
    </row>
    <row r="58" spans="1:14" ht="15">
      <c r="A58" s="105">
        <v>42</v>
      </c>
      <c r="B58" s="106" t="s">
        <v>18</v>
      </c>
      <c r="C58" s="107">
        <v>40.9</v>
      </c>
      <c r="D58" s="108">
        <v>8.57</v>
      </c>
      <c r="E58" s="109"/>
      <c r="F58" s="110" t="s">
        <v>35</v>
      </c>
      <c r="G58" s="106" t="s">
        <v>103</v>
      </c>
      <c r="H58" s="122">
        <f t="shared" si="7"/>
        <v>49.47</v>
      </c>
      <c r="I58" s="167" t="s">
        <v>144</v>
      </c>
      <c r="J58" s="168"/>
      <c r="K58" s="168"/>
      <c r="L58" s="211"/>
      <c r="M58" s="201"/>
      <c r="N58" s="212"/>
    </row>
    <row r="59" spans="1:14" ht="15">
      <c r="A59" s="13">
        <v>43</v>
      </c>
      <c r="B59" s="40" t="s">
        <v>19</v>
      </c>
      <c r="C59" s="47">
        <v>28.6</v>
      </c>
      <c r="D59" s="34">
        <v>6</v>
      </c>
      <c r="E59" s="43"/>
      <c r="F59" s="33" t="s">
        <v>34</v>
      </c>
      <c r="G59" s="40" t="s">
        <v>103</v>
      </c>
      <c r="H59" s="72">
        <f t="shared" si="7"/>
        <v>34.6</v>
      </c>
      <c r="I59" s="81">
        <v>37645</v>
      </c>
      <c r="J59" s="78">
        <v>35638</v>
      </c>
      <c r="K59" s="187">
        <v>41451</v>
      </c>
      <c r="L59" s="209">
        <f t="shared" si="0"/>
        <v>2145765</v>
      </c>
      <c r="M59" s="198">
        <f t="shared" si="1"/>
        <v>2031366</v>
      </c>
      <c r="N59" s="210">
        <f t="shared" si="2"/>
        <v>2362707</v>
      </c>
    </row>
    <row r="60" spans="1:14" ht="15">
      <c r="A60" s="13">
        <v>44</v>
      </c>
      <c r="B60" s="40" t="s">
        <v>20</v>
      </c>
      <c r="C60" s="47">
        <v>28.6</v>
      </c>
      <c r="D60" s="34">
        <v>6</v>
      </c>
      <c r="E60" s="43"/>
      <c r="F60" s="33" t="s">
        <v>34</v>
      </c>
      <c r="G60" s="40" t="s">
        <v>103</v>
      </c>
      <c r="H60" s="72">
        <f t="shared" si="7"/>
        <v>34.6</v>
      </c>
      <c r="I60" s="81">
        <v>37645</v>
      </c>
      <c r="J60" s="78">
        <v>35638</v>
      </c>
      <c r="K60" s="187">
        <v>41451</v>
      </c>
      <c r="L60" s="209">
        <f t="shared" si="0"/>
        <v>2145765</v>
      </c>
      <c r="M60" s="198">
        <f t="shared" si="1"/>
        <v>2031366</v>
      </c>
      <c r="N60" s="210">
        <f t="shared" si="2"/>
        <v>2362707</v>
      </c>
    </row>
    <row r="61" spans="1:14" ht="15">
      <c r="A61" s="13">
        <v>45</v>
      </c>
      <c r="B61" s="40" t="s">
        <v>106</v>
      </c>
      <c r="C61" s="47">
        <v>28.6</v>
      </c>
      <c r="D61" s="34">
        <v>6</v>
      </c>
      <c r="E61" s="43"/>
      <c r="F61" s="33" t="s">
        <v>34</v>
      </c>
      <c r="G61" s="40" t="s">
        <v>103</v>
      </c>
      <c r="H61" s="72">
        <f t="shared" si="7"/>
        <v>34.6</v>
      </c>
      <c r="I61" s="81">
        <v>37645</v>
      </c>
      <c r="J61" s="78">
        <v>35638</v>
      </c>
      <c r="K61" s="187">
        <v>41451</v>
      </c>
      <c r="L61" s="209">
        <f t="shared" si="0"/>
        <v>2145765</v>
      </c>
      <c r="M61" s="198">
        <f t="shared" si="1"/>
        <v>2031366</v>
      </c>
      <c r="N61" s="210">
        <f t="shared" si="2"/>
        <v>2362707</v>
      </c>
    </row>
    <row r="62" spans="1:14" ht="15">
      <c r="A62" s="13">
        <v>46</v>
      </c>
      <c r="B62" s="40" t="s">
        <v>107</v>
      </c>
      <c r="C62" s="121">
        <v>65.2</v>
      </c>
      <c r="D62" s="34">
        <v>13.67</v>
      </c>
      <c r="E62" s="43"/>
      <c r="F62" s="33" t="s">
        <v>36</v>
      </c>
      <c r="G62" s="40" t="s">
        <v>104</v>
      </c>
      <c r="H62" s="72">
        <f t="shared" si="7"/>
        <v>78.87</v>
      </c>
      <c r="I62" s="81">
        <v>85180</v>
      </c>
      <c r="J62" s="78">
        <v>81236</v>
      </c>
      <c r="K62" s="187">
        <v>94486</v>
      </c>
      <c r="L62" s="209">
        <f t="shared" si="0"/>
        <v>4855260</v>
      </c>
      <c r="M62" s="198">
        <f t="shared" si="1"/>
        <v>4630452</v>
      </c>
      <c r="N62" s="210">
        <f t="shared" si="2"/>
        <v>5385702</v>
      </c>
    </row>
    <row r="63" spans="1:14" ht="14.25">
      <c r="A63" s="49"/>
      <c r="B63" s="50"/>
      <c r="C63" s="45"/>
      <c r="D63" s="51"/>
      <c r="E63" s="52"/>
      <c r="F63" s="53"/>
      <c r="G63" s="50"/>
      <c r="H63" s="54"/>
      <c r="I63" s="86"/>
      <c r="J63" s="87"/>
      <c r="K63" s="87"/>
      <c r="L63" s="209"/>
      <c r="M63" s="197"/>
      <c r="N63" s="210"/>
    </row>
    <row r="64" spans="1:14" ht="15.75" thickBot="1">
      <c r="A64" s="60"/>
      <c r="B64" s="171" t="s">
        <v>119</v>
      </c>
      <c r="C64" s="172"/>
      <c r="D64" s="172"/>
      <c r="E64" s="172"/>
      <c r="F64" s="172"/>
      <c r="G64" s="172"/>
      <c r="H64" s="172"/>
      <c r="I64" s="172"/>
      <c r="J64" s="172"/>
      <c r="K64" s="172"/>
      <c r="L64" s="209"/>
      <c r="M64" s="197"/>
      <c r="N64" s="210"/>
    </row>
    <row r="65" spans="1:14" ht="15">
      <c r="A65" s="62">
        <v>47</v>
      </c>
      <c r="B65" s="63" t="s">
        <v>112</v>
      </c>
      <c r="C65" s="64">
        <v>84.4</v>
      </c>
      <c r="D65" s="65">
        <v>17.69</v>
      </c>
      <c r="E65" s="66">
        <v>60</v>
      </c>
      <c r="F65" s="67" t="s">
        <v>36</v>
      </c>
      <c r="G65" s="63" t="s">
        <v>103</v>
      </c>
      <c r="H65" s="73">
        <v>102.09</v>
      </c>
      <c r="I65" s="88">
        <v>142008</v>
      </c>
      <c r="J65" s="89">
        <v>132717</v>
      </c>
      <c r="K65" s="191">
        <v>156198</v>
      </c>
      <c r="L65" s="209">
        <f t="shared" si="0"/>
        <v>8094456</v>
      </c>
      <c r="M65" s="198">
        <f t="shared" si="1"/>
        <v>7564869</v>
      </c>
      <c r="N65" s="210">
        <f t="shared" si="2"/>
        <v>8903286</v>
      </c>
    </row>
    <row r="66" spans="1:14" ht="15" thickBot="1">
      <c r="A66" s="74"/>
      <c r="B66" s="176" t="s">
        <v>120</v>
      </c>
      <c r="C66" s="177"/>
      <c r="D66" s="75"/>
      <c r="E66" s="75"/>
      <c r="F66" s="75"/>
      <c r="G66" s="75"/>
      <c r="H66" s="75"/>
      <c r="I66" s="90"/>
      <c r="J66" s="90"/>
      <c r="K66" s="90"/>
      <c r="L66" s="211"/>
      <c r="M66" s="201"/>
      <c r="N66" s="212"/>
    </row>
    <row r="67" spans="1:14" ht="15">
      <c r="A67" s="62">
        <v>48</v>
      </c>
      <c r="B67" s="63" t="s">
        <v>113</v>
      </c>
      <c r="C67" s="64">
        <v>105.2</v>
      </c>
      <c r="D67" s="65">
        <v>22.05</v>
      </c>
      <c r="E67" s="66">
        <v>60</v>
      </c>
      <c r="F67" s="67" t="s">
        <v>134</v>
      </c>
      <c r="G67" s="63" t="s">
        <v>103</v>
      </c>
      <c r="H67" s="72">
        <f>SUM(C67:D67)</f>
        <v>127.25</v>
      </c>
      <c r="I67" s="96">
        <v>177005</v>
      </c>
      <c r="J67" s="78">
        <v>165425</v>
      </c>
      <c r="K67" s="192">
        <v>194693</v>
      </c>
      <c r="L67" s="209">
        <f t="shared" si="0"/>
        <v>10089285</v>
      </c>
      <c r="M67" s="198">
        <f t="shared" si="1"/>
        <v>9429225</v>
      </c>
      <c r="N67" s="210">
        <f t="shared" si="2"/>
        <v>11097501</v>
      </c>
    </row>
    <row r="68" spans="1:14" ht="15" thickBot="1">
      <c r="A68" s="74"/>
      <c r="B68" s="176" t="s">
        <v>120</v>
      </c>
      <c r="C68" s="177"/>
      <c r="D68" s="75"/>
      <c r="E68" s="75"/>
      <c r="F68" s="75"/>
      <c r="G68" s="75"/>
      <c r="H68" s="75"/>
      <c r="I68" s="90"/>
      <c r="J68" s="90"/>
      <c r="K68" s="90"/>
      <c r="L68" s="211"/>
      <c r="M68" s="201"/>
      <c r="N68" s="212"/>
    </row>
    <row r="69" spans="1:14" ht="15">
      <c r="A69" s="62">
        <v>49</v>
      </c>
      <c r="B69" s="63" t="s">
        <v>114</v>
      </c>
      <c r="C69" s="64">
        <v>85.8</v>
      </c>
      <c r="D69" s="65">
        <v>17.99</v>
      </c>
      <c r="E69" s="66">
        <v>60</v>
      </c>
      <c r="F69" s="67" t="s">
        <v>36</v>
      </c>
      <c r="G69" s="63" t="s">
        <v>103</v>
      </c>
      <c r="H69" s="72">
        <f>SUM(C69:D69)</f>
        <v>103.78999999999999</v>
      </c>
      <c r="I69" s="96">
        <v>111055</v>
      </c>
      <c r="J69" s="78">
        <v>103790</v>
      </c>
      <c r="K69" s="192">
        <v>122161</v>
      </c>
      <c r="L69" s="209">
        <f t="shared" si="0"/>
        <v>6330135</v>
      </c>
      <c r="M69" s="198">
        <f t="shared" si="1"/>
        <v>5916030</v>
      </c>
      <c r="N69" s="210">
        <f t="shared" si="2"/>
        <v>6963177</v>
      </c>
    </row>
    <row r="70" spans="1:14" ht="15" thickBot="1">
      <c r="A70" s="74"/>
      <c r="B70" s="176" t="s">
        <v>120</v>
      </c>
      <c r="C70" s="177"/>
      <c r="D70" s="75"/>
      <c r="E70" s="75"/>
      <c r="F70" s="75"/>
      <c r="G70" s="75"/>
      <c r="H70" s="75"/>
      <c r="I70" s="90"/>
      <c r="J70" s="90"/>
      <c r="K70" s="90"/>
      <c r="L70" s="211"/>
      <c r="M70" s="201"/>
      <c r="N70" s="212"/>
    </row>
    <row r="71" spans="1:14" ht="15">
      <c r="A71" s="62">
        <v>50</v>
      </c>
      <c r="B71" s="63" t="s">
        <v>115</v>
      </c>
      <c r="C71" s="64">
        <v>65.2</v>
      </c>
      <c r="D71" s="65">
        <v>13.67</v>
      </c>
      <c r="E71" s="66">
        <v>60</v>
      </c>
      <c r="F71" s="68" t="s">
        <v>36</v>
      </c>
      <c r="G71" s="63" t="s">
        <v>104</v>
      </c>
      <c r="H71" s="72">
        <f>SUM(C71:D71)</f>
        <v>78.87</v>
      </c>
      <c r="I71" s="96">
        <v>92830</v>
      </c>
      <c r="J71" s="78">
        <v>76757</v>
      </c>
      <c r="K71" s="192">
        <v>102137</v>
      </c>
      <c r="L71" s="209">
        <f t="shared" si="0"/>
        <v>5291310</v>
      </c>
      <c r="M71" s="198">
        <f t="shared" si="1"/>
        <v>4375149</v>
      </c>
      <c r="N71" s="210">
        <f t="shared" si="2"/>
        <v>5821809</v>
      </c>
    </row>
    <row r="72" spans="1:14" ht="15.75" thickBot="1">
      <c r="A72" s="74"/>
      <c r="B72" s="176" t="s">
        <v>120</v>
      </c>
      <c r="C72" s="177"/>
      <c r="D72" s="75"/>
      <c r="E72" s="75"/>
      <c r="F72" s="75"/>
      <c r="G72" s="75"/>
      <c r="H72" s="75"/>
      <c r="I72" s="90"/>
      <c r="J72" s="91"/>
      <c r="K72" s="90"/>
      <c r="L72" s="211"/>
      <c r="M72" s="201"/>
      <c r="N72" s="212"/>
    </row>
    <row r="73" spans="12:14" ht="14.25">
      <c r="L73" s="209"/>
      <c r="M73" s="197"/>
      <c r="N73" s="210"/>
    </row>
    <row r="74" spans="1:14" ht="31.5" customHeight="1" thickBot="1">
      <c r="A74" s="149" t="s">
        <v>108</v>
      </c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209"/>
      <c r="M74" s="197"/>
      <c r="N74" s="210"/>
    </row>
    <row r="75" spans="1:14" ht="15">
      <c r="A75" s="13"/>
      <c r="B75" s="170" t="s">
        <v>67</v>
      </c>
      <c r="C75" s="170"/>
      <c r="D75" s="170"/>
      <c r="E75" s="170"/>
      <c r="F75" s="170"/>
      <c r="G75" s="170"/>
      <c r="H75" s="170"/>
      <c r="I75" s="170"/>
      <c r="J75" s="170"/>
      <c r="K75" s="143"/>
      <c r="L75" s="209"/>
      <c r="M75" s="197"/>
      <c r="N75" s="210"/>
    </row>
    <row r="76" spans="1:14" ht="15">
      <c r="A76" s="13">
        <v>1</v>
      </c>
      <c r="B76" s="40" t="s">
        <v>109</v>
      </c>
      <c r="C76" s="43">
        <v>38.4</v>
      </c>
      <c r="D76" s="34">
        <v>8.05</v>
      </c>
      <c r="E76" s="43">
        <v>12</v>
      </c>
      <c r="F76" s="41" t="s">
        <v>35</v>
      </c>
      <c r="G76" s="40" t="s">
        <v>38</v>
      </c>
      <c r="H76" s="55">
        <f>SUM(C76:D76:E76)</f>
        <v>58.45</v>
      </c>
      <c r="I76" s="77">
        <v>55060</v>
      </c>
      <c r="J76" s="78">
        <v>51436</v>
      </c>
      <c r="K76" s="187">
        <v>60554</v>
      </c>
      <c r="L76" s="209">
        <f aca="true" t="shared" si="8" ref="L72:L135">I76*57</f>
        <v>3138420</v>
      </c>
      <c r="M76" s="198">
        <f aca="true" t="shared" si="9" ref="M72:M135">J76*57</f>
        <v>2931852</v>
      </c>
      <c r="N76" s="210">
        <f aca="true" t="shared" si="10" ref="N72:N135">K76*57</f>
        <v>3451578</v>
      </c>
    </row>
    <row r="77" spans="1:14" ht="15">
      <c r="A77" s="13">
        <v>2</v>
      </c>
      <c r="B77" s="40" t="s">
        <v>110</v>
      </c>
      <c r="C77" s="43">
        <v>38.4</v>
      </c>
      <c r="D77" s="34">
        <v>8.05</v>
      </c>
      <c r="E77" s="43">
        <v>12</v>
      </c>
      <c r="F77" s="41" t="s">
        <v>35</v>
      </c>
      <c r="G77" s="40" t="s">
        <v>38</v>
      </c>
      <c r="H77" s="55">
        <f>SUM(C77:D77:E77)</f>
        <v>58.45</v>
      </c>
      <c r="I77" s="77">
        <v>55060</v>
      </c>
      <c r="J77" s="78">
        <v>51436</v>
      </c>
      <c r="K77" s="187">
        <v>60554</v>
      </c>
      <c r="L77" s="209">
        <f t="shared" si="8"/>
        <v>3138420</v>
      </c>
      <c r="M77" s="198">
        <f t="shared" si="9"/>
        <v>2931852</v>
      </c>
      <c r="N77" s="210">
        <f t="shared" si="10"/>
        <v>3451578</v>
      </c>
    </row>
    <row r="78" spans="1:14" ht="15">
      <c r="A78" s="13">
        <v>3</v>
      </c>
      <c r="B78" s="40" t="s">
        <v>111</v>
      </c>
      <c r="C78" s="43">
        <v>55.9</v>
      </c>
      <c r="D78" s="34">
        <v>11.72</v>
      </c>
      <c r="E78" s="43">
        <v>12</v>
      </c>
      <c r="F78" s="41" t="s">
        <v>36</v>
      </c>
      <c r="G78" s="40" t="s">
        <v>38</v>
      </c>
      <c r="H78" s="55">
        <f>SUM(C78:D78:E78)</f>
        <v>79.62</v>
      </c>
      <c r="I78" s="77">
        <v>75002</v>
      </c>
      <c r="J78" s="78">
        <v>70066</v>
      </c>
      <c r="K78" s="187">
        <v>82486</v>
      </c>
      <c r="L78" s="209">
        <f t="shared" si="8"/>
        <v>4275114</v>
      </c>
      <c r="M78" s="198">
        <f t="shared" si="9"/>
        <v>3993762</v>
      </c>
      <c r="N78" s="210">
        <f t="shared" si="10"/>
        <v>4701702</v>
      </c>
    </row>
    <row r="79" spans="1:14" ht="15">
      <c r="A79" s="13"/>
      <c r="B79" s="15"/>
      <c r="C79" s="16"/>
      <c r="D79" s="21"/>
      <c r="E79" s="21"/>
      <c r="F79" s="15"/>
      <c r="G79" s="15"/>
      <c r="H79" s="22"/>
      <c r="I79" s="79"/>
      <c r="J79" s="80"/>
      <c r="K79" s="188"/>
      <c r="L79" s="209"/>
      <c r="M79" s="198"/>
      <c r="N79" s="210"/>
    </row>
    <row r="80" spans="1:14" ht="15">
      <c r="A80" s="13"/>
      <c r="B80" s="137" t="s">
        <v>68</v>
      </c>
      <c r="C80" s="138"/>
      <c r="D80" s="138"/>
      <c r="E80" s="138"/>
      <c r="F80" s="138"/>
      <c r="G80" s="138"/>
      <c r="H80" s="138"/>
      <c r="I80" s="138"/>
      <c r="J80" s="138"/>
      <c r="K80" s="138"/>
      <c r="L80" s="209"/>
      <c r="M80" s="198"/>
      <c r="N80" s="210"/>
    </row>
    <row r="81" spans="1:14" ht="15">
      <c r="A81" s="13">
        <v>4</v>
      </c>
      <c r="B81" s="40" t="s">
        <v>39</v>
      </c>
      <c r="C81" s="47">
        <v>42.9</v>
      </c>
      <c r="D81" s="34">
        <v>8.99</v>
      </c>
      <c r="E81" s="43"/>
      <c r="F81" s="41" t="s">
        <v>35</v>
      </c>
      <c r="G81" s="40" t="s">
        <v>38</v>
      </c>
      <c r="H81" s="72">
        <f>SUM(C81:D81)</f>
        <v>51.89</v>
      </c>
      <c r="I81" s="77">
        <v>50230</v>
      </c>
      <c r="J81" s="78">
        <v>46960</v>
      </c>
      <c r="K81" s="187">
        <v>55263</v>
      </c>
      <c r="L81" s="209">
        <f t="shared" si="8"/>
        <v>2863110</v>
      </c>
      <c r="M81" s="198">
        <f t="shared" si="9"/>
        <v>2676720</v>
      </c>
      <c r="N81" s="210">
        <f t="shared" si="10"/>
        <v>3149991</v>
      </c>
    </row>
    <row r="82" spans="1:14" ht="15">
      <c r="A82" s="13">
        <v>5</v>
      </c>
      <c r="B82" s="40" t="s">
        <v>40</v>
      </c>
      <c r="C82" s="47">
        <v>42.9</v>
      </c>
      <c r="D82" s="34">
        <v>8.99</v>
      </c>
      <c r="E82" s="43"/>
      <c r="F82" s="41" t="s">
        <v>35</v>
      </c>
      <c r="G82" s="40" t="s">
        <v>38</v>
      </c>
      <c r="H82" s="72">
        <f>SUM(C82:D82)</f>
        <v>51.89</v>
      </c>
      <c r="I82" s="77">
        <v>50230</v>
      </c>
      <c r="J82" s="78">
        <v>46960</v>
      </c>
      <c r="K82" s="187">
        <v>55263</v>
      </c>
      <c r="L82" s="209">
        <f t="shared" si="8"/>
        <v>2863110</v>
      </c>
      <c r="M82" s="198">
        <f t="shared" si="9"/>
        <v>2676720</v>
      </c>
      <c r="N82" s="210">
        <f t="shared" si="10"/>
        <v>3149991</v>
      </c>
    </row>
    <row r="83" spans="1:14" ht="15">
      <c r="A83" s="13">
        <v>6</v>
      </c>
      <c r="B83" s="40" t="s">
        <v>41</v>
      </c>
      <c r="C83" s="47">
        <v>60.4</v>
      </c>
      <c r="D83" s="34">
        <v>12.66</v>
      </c>
      <c r="E83" s="43"/>
      <c r="F83" s="41" t="s">
        <v>36</v>
      </c>
      <c r="G83" s="40" t="s">
        <v>38</v>
      </c>
      <c r="H83" s="72">
        <f>SUM(C83:D83)</f>
        <v>73.06</v>
      </c>
      <c r="I83" s="81">
        <v>75398</v>
      </c>
      <c r="J83" s="78">
        <v>71599</v>
      </c>
      <c r="K83" s="187">
        <v>82923</v>
      </c>
      <c r="L83" s="209">
        <f t="shared" si="8"/>
        <v>4297686</v>
      </c>
      <c r="M83" s="198">
        <f t="shared" si="9"/>
        <v>4081143</v>
      </c>
      <c r="N83" s="210">
        <f t="shared" si="10"/>
        <v>4726611</v>
      </c>
    </row>
    <row r="84" spans="1:14" ht="15">
      <c r="A84" s="13">
        <v>7</v>
      </c>
      <c r="B84" s="40" t="s">
        <v>42</v>
      </c>
      <c r="C84" s="47">
        <v>41</v>
      </c>
      <c r="D84" s="34">
        <v>8.59</v>
      </c>
      <c r="E84" s="43"/>
      <c r="F84" s="35" t="s">
        <v>35</v>
      </c>
      <c r="G84" s="46" t="s">
        <v>37</v>
      </c>
      <c r="H84" s="72">
        <f>SUM(C84:D84)</f>
        <v>49.59</v>
      </c>
      <c r="I84" s="81">
        <v>51177</v>
      </c>
      <c r="J84" s="78">
        <v>48598</v>
      </c>
      <c r="K84" s="187">
        <v>56285</v>
      </c>
      <c r="L84" s="209">
        <f t="shared" si="8"/>
        <v>2917089</v>
      </c>
      <c r="M84" s="198">
        <f t="shared" si="9"/>
        <v>2770086</v>
      </c>
      <c r="N84" s="210">
        <f t="shared" si="10"/>
        <v>3208245</v>
      </c>
    </row>
    <row r="85" spans="1:14" ht="15" customHeight="1">
      <c r="A85" s="105">
        <v>8</v>
      </c>
      <c r="B85" s="106" t="s">
        <v>43</v>
      </c>
      <c r="C85" s="107">
        <v>26.4</v>
      </c>
      <c r="D85" s="108">
        <v>5.53</v>
      </c>
      <c r="E85" s="109">
        <v>4.3</v>
      </c>
      <c r="F85" s="110" t="s">
        <v>34</v>
      </c>
      <c r="G85" s="111" t="s">
        <v>37</v>
      </c>
      <c r="H85" s="122">
        <f>SUM(C85:D85:E85)</f>
        <v>36.23</v>
      </c>
      <c r="I85" s="167" t="s">
        <v>140</v>
      </c>
      <c r="J85" s="168"/>
      <c r="K85" s="168"/>
      <c r="L85" s="211"/>
      <c r="M85" s="202"/>
      <c r="N85" s="212"/>
    </row>
    <row r="86" spans="1:14" ht="15">
      <c r="A86" s="13">
        <v>9</v>
      </c>
      <c r="B86" s="40" t="s">
        <v>44</v>
      </c>
      <c r="C86" s="47">
        <v>26.4</v>
      </c>
      <c r="D86" s="34">
        <v>5.53</v>
      </c>
      <c r="E86" s="119">
        <v>4.3</v>
      </c>
      <c r="F86" s="33" t="s">
        <v>34</v>
      </c>
      <c r="G86" s="46" t="s">
        <v>37</v>
      </c>
      <c r="H86" s="72">
        <f>SUM(C86:D86:E86)</f>
        <v>36.23</v>
      </c>
      <c r="I86" s="77">
        <v>34129</v>
      </c>
      <c r="J86" s="78">
        <v>31882</v>
      </c>
      <c r="K86" s="187">
        <v>37534</v>
      </c>
      <c r="L86" s="209">
        <f t="shared" si="8"/>
        <v>1945353</v>
      </c>
      <c r="M86" s="198">
        <f t="shared" si="9"/>
        <v>1817274</v>
      </c>
      <c r="N86" s="210">
        <f t="shared" si="10"/>
        <v>2139438</v>
      </c>
    </row>
    <row r="87" spans="1:14" ht="15">
      <c r="A87" s="13">
        <v>10</v>
      </c>
      <c r="B87" s="40" t="s">
        <v>45</v>
      </c>
      <c r="C87" s="47">
        <v>26.4</v>
      </c>
      <c r="D87" s="34">
        <v>5.53</v>
      </c>
      <c r="E87" s="119">
        <v>4.3</v>
      </c>
      <c r="F87" s="33" t="s">
        <v>34</v>
      </c>
      <c r="G87" s="46" t="s">
        <v>37</v>
      </c>
      <c r="H87" s="72">
        <f>SUM(C87:D87:E87)</f>
        <v>36.23</v>
      </c>
      <c r="I87" s="77">
        <v>34129</v>
      </c>
      <c r="J87" s="78">
        <v>31882</v>
      </c>
      <c r="K87" s="187">
        <v>37534</v>
      </c>
      <c r="L87" s="209">
        <f t="shared" si="8"/>
        <v>1945353</v>
      </c>
      <c r="M87" s="198">
        <f t="shared" si="9"/>
        <v>1817274</v>
      </c>
      <c r="N87" s="210">
        <f t="shared" si="10"/>
        <v>2139438</v>
      </c>
    </row>
    <row r="88" spans="1:14" ht="15">
      <c r="A88" s="13"/>
      <c r="B88" s="15"/>
      <c r="C88" s="23"/>
      <c r="D88" s="23"/>
      <c r="E88" s="23"/>
      <c r="F88" s="15"/>
      <c r="G88" s="15"/>
      <c r="H88" s="22"/>
      <c r="I88" s="79"/>
      <c r="J88" s="80"/>
      <c r="K88" s="188"/>
      <c r="L88" s="209"/>
      <c r="M88" s="200"/>
      <c r="N88" s="210"/>
    </row>
    <row r="89" spans="1:14" ht="15">
      <c r="A89" s="13"/>
      <c r="B89" s="143" t="s">
        <v>69</v>
      </c>
      <c r="C89" s="138"/>
      <c r="D89" s="138"/>
      <c r="E89" s="138"/>
      <c r="F89" s="138"/>
      <c r="G89" s="138"/>
      <c r="H89" s="138"/>
      <c r="I89" s="138"/>
      <c r="J89" s="138"/>
      <c r="K89" s="138"/>
      <c r="L89" s="209"/>
      <c r="M89" s="200"/>
      <c r="N89" s="210"/>
    </row>
    <row r="90" spans="1:14" ht="15">
      <c r="A90" s="1">
        <v>11</v>
      </c>
      <c r="B90" s="40" t="s">
        <v>46</v>
      </c>
      <c r="C90" s="47">
        <v>45.1</v>
      </c>
      <c r="D90" s="34">
        <v>9.45</v>
      </c>
      <c r="E90" s="43"/>
      <c r="F90" s="41" t="s">
        <v>35</v>
      </c>
      <c r="G90" s="40" t="s">
        <v>103</v>
      </c>
      <c r="H90" s="72">
        <f>SUM(C90:D90)</f>
        <v>54.55</v>
      </c>
      <c r="I90" s="81">
        <v>51604</v>
      </c>
      <c r="J90" s="78">
        <v>49368</v>
      </c>
      <c r="K90" s="187">
        <v>56786</v>
      </c>
      <c r="L90" s="209">
        <f t="shared" si="8"/>
        <v>2941428</v>
      </c>
      <c r="M90" s="198">
        <f t="shared" si="9"/>
        <v>2813976</v>
      </c>
      <c r="N90" s="210">
        <f t="shared" si="10"/>
        <v>3236802</v>
      </c>
    </row>
    <row r="91" spans="1:14" ht="15">
      <c r="A91" s="1">
        <v>12</v>
      </c>
      <c r="B91" s="40" t="s">
        <v>47</v>
      </c>
      <c r="C91" s="47">
        <v>45.1</v>
      </c>
      <c r="D91" s="34">
        <v>9.45</v>
      </c>
      <c r="E91" s="43"/>
      <c r="F91" s="41" t="s">
        <v>35</v>
      </c>
      <c r="G91" s="40" t="s">
        <v>103</v>
      </c>
      <c r="H91" s="72">
        <f aca="true" t="shared" si="11" ref="H91:H97">SUM(C91:D91)</f>
        <v>54.55</v>
      </c>
      <c r="I91" s="81">
        <v>51604</v>
      </c>
      <c r="J91" s="78">
        <v>49368</v>
      </c>
      <c r="K91" s="187">
        <v>56786</v>
      </c>
      <c r="L91" s="209">
        <f t="shared" si="8"/>
        <v>2941428</v>
      </c>
      <c r="M91" s="198">
        <f t="shared" si="9"/>
        <v>2813976</v>
      </c>
      <c r="N91" s="210">
        <f t="shared" si="10"/>
        <v>3236802</v>
      </c>
    </row>
    <row r="92" spans="1:14" ht="15">
      <c r="A92" s="1">
        <v>13</v>
      </c>
      <c r="B92" s="40" t="s">
        <v>48</v>
      </c>
      <c r="C92" s="47">
        <v>62.6</v>
      </c>
      <c r="D92" s="34">
        <v>13.12</v>
      </c>
      <c r="E92" s="43"/>
      <c r="F92" s="41" t="s">
        <v>36</v>
      </c>
      <c r="G92" s="40" t="s">
        <v>103</v>
      </c>
      <c r="H92" s="72">
        <f t="shared" si="11"/>
        <v>75.72</v>
      </c>
      <c r="I92" s="81">
        <v>71631</v>
      </c>
      <c r="J92" s="78">
        <v>68527</v>
      </c>
      <c r="K92" s="187">
        <v>78825</v>
      </c>
      <c r="L92" s="209">
        <f t="shared" si="8"/>
        <v>4082967</v>
      </c>
      <c r="M92" s="198">
        <f t="shared" si="9"/>
        <v>3906039</v>
      </c>
      <c r="N92" s="210">
        <f t="shared" si="10"/>
        <v>4493025</v>
      </c>
    </row>
    <row r="93" spans="1:14" ht="15">
      <c r="A93" s="1">
        <v>14</v>
      </c>
      <c r="B93" s="40" t="s">
        <v>49</v>
      </c>
      <c r="C93" s="47">
        <v>41</v>
      </c>
      <c r="D93" s="34">
        <v>8.59</v>
      </c>
      <c r="E93" s="43"/>
      <c r="F93" s="35" t="s">
        <v>35</v>
      </c>
      <c r="G93" s="46" t="s">
        <v>37</v>
      </c>
      <c r="H93" s="72">
        <f t="shared" si="11"/>
        <v>49.59</v>
      </c>
      <c r="I93" s="81">
        <v>51177</v>
      </c>
      <c r="J93" s="78">
        <v>48598</v>
      </c>
      <c r="K93" s="187">
        <v>56285</v>
      </c>
      <c r="L93" s="209">
        <f t="shared" si="8"/>
        <v>2917089</v>
      </c>
      <c r="M93" s="198">
        <f t="shared" si="9"/>
        <v>2770086</v>
      </c>
      <c r="N93" s="210">
        <f t="shared" si="10"/>
        <v>3208245</v>
      </c>
    </row>
    <row r="94" spans="1:14" ht="15">
      <c r="A94" s="1">
        <v>15</v>
      </c>
      <c r="B94" s="40" t="s">
        <v>50</v>
      </c>
      <c r="C94" s="47">
        <v>28.6</v>
      </c>
      <c r="D94" s="34">
        <v>6</v>
      </c>
      <c r="E94" s="43"/>
      <c r="F94" s="33" t="s">
        <v>34</v>
      </c>
      <c r="G94" s="46" t="s">
        <v>37</v>
      </c>
      <c r="H94" s="72">
        <f t="shared" si="11"/>
        <v>34.6</v>
      </c>
      <c r="I94" s="81">
        <v>36676</v>
      </c>
      <c r="J94" s="78">
        <v>34773</v>
      </c>
      <c r="K94" s="187">
        <v>40344</v>
      </c>
      <c r="L94" s="209">
        <f t="shared" si="8"/>
        <v>2090532</v>
      </c>
      <c r="M94" s="198">
        <f t="shared" si="9"/>
        <v>1982061</v>
      </c>
      <c r="N94" s="210">
        <f t="shared" si="10"/>
        <v>2299608</v>
      </c>
    </row>
    <row r="95" spans="1:14" ht="15">
      <c r="A95" s="1">
        <v>16</v>
      </c>
      <c r="B95" s="40" t="s">
        <v>51</v>
      </c>
      <c r="C95" s="47">
        <v>28.6</v>
      </c>
      <c r="D95" s="34">
        <v>6</v>
      </c>
      <c r="E95" s="43"/>
      <c r="F95" s="33" t="s">
        <v>34</v>
      </c>
      <c r="G95" s="46" t="s">
        <v>37</v>
      </c>
      <c r="H95" s="72">
        <f t="shared" si="11"/>
        <v>34.6</v>
      </c>
      <c r="I95" s="81">
        <v>36676</v>
      </c>
      <c r="J95" s="78">
        <v>34773</v>
      </c>
      <c r="K95" s="187">
        <v>40344</v>
      </c>
      <c r="L95" s="209">
        <f t="shared" si="8"/>
        <v>2090532</v>
      </c>
      <c r="M95" s="198">
        <f t="shared" si="9"/>
        <v>1982061</v>
      </c>
      <c r="N95" s="210">
        <f t="shared" si="10"/>
        <v>2299608</v>
      </c>
    </row>
    <row r="96" spans="1:14" ht="15">
      <c r="A96" s="1">
        <v>17</v>
      </c>
      <c r="B96" s="40" t="s">
        <v>52</v>
      </c>
      <c r="C96" s="47">
        <v>28.6</v>
      </c>
      <c r="D96" s="34">
        <v>6</v>
      </c>
      <c r="E96" s="43"/>
      <c r="F96" s="33" t="s">
        <v>34</v>
      </c>
      <c r="G96" s="46" t="s">
        <v>37</v>
      </c>
      <c r="H96" s="72">
        <f t="shared" si="11"/>
        <v>34.6</v>
      </c>
      <c r="I96" s="81">
        <v>36676</v>
      </c>
      <c r="J96" s="78">
        <v>34773</v>
      </c>
      <c r="K96" s="187">
        <v>40344</v>
      </c>
      <c r="L96" s="209">
        <f t="shared" si="8"/>
        <v>2090532</v>
      </c>
      <c r="M96" s="198">
        <f t="shared" si="9"/>
        <v>1982061</v>
      </c>
      <c r="N96" s="210">
        <f t="shared" si="10"/>
        <v>2299608</v>
      </c>
    </row>
    <row r="97" spans="1:14" ht="15">
      <c r="A97" s="1">
        <v>18</v>
      </c>
      <c r="B97" s="40" t="s">
        <v>116</v>
      </c>
      <c r="C97" s="121">
        <v>64.3</v>
      </c>
      <c r="D97" s="34">
        <v>13.48</v>
      </c>
      <c r="E97" s="34"/>
      <c r="F97" s="33" t="s">
        <v>36</v>
      </c>
      <c r="G97" s="58" t="s">
        <v>104</v>
      </c>
      <c r="H97" s="72">
        <f t="shared" si="11"/>
        <v>77.78</v>
      </c>
      <c r="I97" s="81">
        <v>71402</v>
      </c>
      <c r="J97" s="78">
        <v>68446</v>
      </c>
      <c r="K97" s="187">
        <v>78480</v>
      </c>
      <c r="L97" s="209">
        <f t="shared" si="8"/>
        <v>4069914</v>
      </c>
      <c r="M97" s="198">
        <f t="shared" si="9"/>
        <v>3901422</v>
      </c>
      <c r="N97" s="210">
        <f t="shared" si="10"/>
        <v>4473360</v>
      </c>
    </row>
    <row r="98" spans="1:14" ht="15">
      <c r="A98" s="36"/>
      <c r="B98" s="36"/>
      <c r="C98" s="37"/>
      <c r="D98" s="37"/>
      <c r="E98" s="37"/>
      <c r="F98" s="36"/>
      <c r="G98" s="59"/>
      <c r="H98" s="37"/>
      <c r="I98" s="92"/>
      <c r="J98" s="93"/>
      <c r="K98" s="193"/>
      <c r="L98" s="209"/>
      <c r="M98" s="200"/>
      <c r="N98" s="210"/>
    </row>
    <row r="99" spans="1:14" ht="15">
      <c r="A99" s="13"/>
      <c r="B99" s="143" t="s">
        <v>70</v>
      </c>
      <c r="C99" s="138"/>
      <c r="D99" s="138"/>
      <c r="E99" s="138"/>
      <c r="F99" s="138"/>
      <c r="G99" s="138"/>
      <c r="H99" s="138"/>
      <c r="I99" s="138"/>
      <c r="J99" s="138"/>
      <c r="K99" s="138"/>
      <c r="L99" s="209"/>
      <c r="M99" s="200"/>
      <c r="N99" s="210"/>
    </row>
    <row r="100" spans="1:14" ht="15">
      <c r="A100" s="1">
        <v>19</v>
      </c>
      <c r="B100" s="40" t="s">
        <v>53</v>
      </c>
      <c r="C100" s="47">
        <v>42.9</v>
      </c>
      <c r="D100" s="34">
        <v>8.99</v>
      </c>
      <c r="E100" s="43"/>
      <c r="F100" s="41" t="s">
        <v>35</v>
      </c>
      <c r="G100" s="40" t="s">
        <v>103</v>
      </c>
      <c r="H100" s="72">
        <f>SUM(C100:D100)</f>
        <v>51.89</v>
      </c>
      <c r="I100" s="81">
        <v>53550</v>
      </c>
      <c r="J100" s="78">
        <v>50852</v>
      </c>
      <c r="K100" s="187">
        <v>58895</v>
      </c>
      <c r="L100" s="209">
        <f t="shared" si="8"/>
        <v>3052350</v>
      </c>
      <c r="M100" s="198">
        <f t="shared" si="9"/>
        <v>2898564</v>
      </c>
      <c r="N100" s="210">
        <f t="shared" si="10"/>
        <v>3357015</v>
      </c>
    </row>
    <row r="101" spans="1:14" ht="15">
      <c r="A101" s="1">
        <v>20</v>
      </c>
      <c r="B101" s="40" t="s">
        <v>54</v>
      </c>
      <c r="C101" s="47">
        <v>42.9</v>
      </c>
      <c r="D101" s="34">
        <v>8.99</v>
      </c>
      <c r="E101" s="43"/>
      <c r="F101" s="41" t="s">
        <v>35</v>
      </c>
      <c r="G101" s="40" t="s">
        <v>103</v>
      </c>
      <c r="H101" s="72">
        <f aca="true" t="shared" si="12" ref="H101:H107">SUM(C101:D101)</f>
        <v>51.89</v>
      </c>
      <c r="I101" s="81">
        <v>53550</v>
      </c>
      <c r="J101" s="78">
        <v>50852</v>
      </c>
      <c r="K101" s="187">
        <v>58895</v>
      </c>
      <c r="L101" s="209">
        <f t="shared" si="8"/>
        <v>3052350</v>
      </c>
      <c r="M101" s="198">
        <f t="shared" si="9"/>
        <v>2898564</v>
      </c>
      <c r="N101" s="210">
        <f t="shared" si="10"/>
        <v>3357015</v>
      </c>
    </row>
    <row r="102" spans="1:14" ht="15">
      <c r="A102" s="1">
        <v>21</v>
      </c>
      <c r="B102" s="40" t="s">
        <v>55</v>
      </c>
      <c r="C102" s="47">
        <v>60.4</v>
      </c>
      <c r="D102" s="34">
        <v>12.66</v>
      </c>
      <c r="E102" s="43"/>
      <c r="F102" s="41" t="s">
        <v>36</v>
      </c>
      <c r="G102" s="40" t="s">
        <v>103</v>
      </c>
      <c r="H102" s="72">
        <f t="shared" si="12"/>
        <v>73.06</v>
      </c>
      <c r="I102" s="81">
        <v>75398</v>
      </c>
      <c r="J102" s="78">
        <v>71599</v>
      </c>
      <c r="K102" s="187">
        <v>82923</v>
      </c>
      <c r="L102" s="209">
        <f t="shared" si="8"/>
        <v>4297686</v>
      </c>
      <c r="M102" s="198">
        <f t="shared" si="9"/>
        <v>4081143</v>
      </c>
      <c r="N102" s="210">
        <f t="shared" si="10"/>
        <v>4726611</v>
      </c>
    </row>
    <row r="103" spans="1:14" ht="15">
      <c r="A103" s="1">
        <v>22</v>
      </c>
      <c r="B103" s="40" t="s">
        <v>56</v>
      </c>
      <c r="C103" s="47">
        <v>41</v>
      </c>
      <c r="D103" s="34">
        <v>8.59</v>
      </c>
      <c r="E103" s="43"/>
      <c r="F103" s="35" t="s">
        <v>35</v>
      </c>
      <c r="G103" s="46" t="s">
        <v>104</v>
      </c>
      <c r="H103" s="72">
        <f t="shared" si="12"/>
        <v>49.59</v>
      </c>
      <c r="I103" s="81">
        <v>46912</v>
      </c>
      <c r="J103" s="78">
        <v>44879</v>
      </c>
      <c r="K103" s="187">
        <v>51623</v>
      </c>
      <c r="L103" s="209">
        <f t="shared" si="8"/>
        <v>2673984</v>
      </c>
      <c r="M103" s="198">
        <f t="shared" si="9"/>
        <v>2558103</v>
      </c>
      <c r="N103" s="210">
        <f t="shared" si="10"/>
        <v>2942511</v>
      </c>
    </row>
    <row r="104" spans="1:14" ht="15">
      <c r="A104" s="1">
        <v>23</v>
      </c>
      <c r="B104" s="40" t="s">
        <v>57</v>
      </c>
      <c r="C104" s="47">
        <v>28.6</v>
      </c>
      <c r="D104" s="34">
        <v>6</v>
      </c>
      <c r="E104" s="43"/>
      <c r="F104" s="33" t="s">
        <v>34</v>
      </c>
      <c r="G104" s="46" t="s">
        <v>37</v>
      </c>
      <c r="H104" s="72">
        <f t="shared" si="12"/>
        <v>34.6</v>
      </c>
      <c r="I104" s="81">
        <v>31763</v>
      </c>
      <c r="J104" s="78">
        <v>30448</v>
      </c>
      <c r="K104" s="187">
        <v>34911</v>
      </c>
      <c r="L104" s="209">
        <f t="shared" si="8"/>
        <v>1810491</v>
      </c>
      <c r="M104" s="198">
        <f t="shared" si="9"/>
        <v>1735536</v>
      </c>
      <c r="N104" s="210">
        <f t="shared" si="10"/>
        <v>1989927</v>
      </c>
    </row>
    <row r="105" spans="1:14" ht="15">
      <c r="A105" s="1">
        <v>24</v>
      </c>
      <c r="B105" s="40" t="s">
        <v>58</v>
      </c>
      <c r="C105" s="47">
        <v>28.6</v>
      </c>
      <c r="D105" s="34">
        <v>6</v>
      </c>
      <c r="E105" s="43"/>
      <c r="F105" s="33" t="s">
        <v>34</v>
      </c>
      <c r="G105" s="46" t="s">
        <v>37</v>
      </c>
      <c r="H105" s="72">
        <f t="shared" si="12"/>
        <v>34.6</v>
      </c>
      <c r="I105" s="81">
        <v>31763</v>
      </c>
      <c r="J105" s="78">
        <v>30448</v>
      </c>
      <c r="K105" s="187">
        <v>34911</v>
      </c>
      <c r="L105" s="209">
        <f t="shared" si="8"/>
        <v>1810491</v>
      </c>
      <c r="M105" s="198">
        <f t="shared" si="9"/>
        <v>1735536</v>
      </c>
      <c r="N105" s="210">
        <f t="shared" si="10"/>
        <v>1989927</v>
      </c>
    </row>
    <row r="106" spans="1:14" ht="15">
      <c r="A106" s="1">
        <v>25</v>
      </c>
      <c r="B106" s="40" t="s">
        <v>117</v>
      </c>
      <c r="C106" s="47">
        <v>28.6</v>
      </c>
      <c r="D106" s="34">
        <v>6</v>
      </c>
      <c r="E106" s="43"/>
      <c r="F106" s="33" t="s">
        <v>34</v>
      </c>
      <c r="G106" s="46" t="s">
        <v>37</v>
      </c>
      <c r="H106" s="72">
        <f t="shared" si="12"/>
        <v>34.6</v>
      </c>
      <c r="I106" s="81">
        <v>31763</v>
      </c>
      <c r="J106" s="78">
        <v>30448</v>
      </c>
      <c r="K106" s="187">
        <v>34911</v>
      </c>
      <c r="L106" s="209">
        <f t="shared" si="8"/>
        <v>1810491</v>
      </c>
      <c r="M106" s="198">
        <f t="shared" si="9"/>
        <v>1735536</v>
      </c>
      <c r="N106" s="210">
        <f t="shared" si="10"/>
        <v>1989927</v>
      </c>
    </row>
    <row r="107" spans="1:14" ht="15">
      <c r="A107" s="1">
        <v>26</v>
      </c>
      <c r="B107" s="40" t="s">
        <v>118</v>
      </c>
      <c r="C107" s="47">
        <v>67.6</v>
      </c>
      <c r="D107" s="34">
        <v>14.17</v>
      </c>
      <c r="E107" s="34"/>
      <c r="F107" s="33" t="s">
        <v>36</v>
      </c>
      <c r="G107" s="58" t="s">
        <v>104</v>
      </c>
      <c r="H107" s="72">
        <f t="shared" si="12"/>
        <v>81.77</v>
      </c>
      <c r="I107" s="81">
        <v>84387</v>
      </c>
      <c r="J107" s="78">
        <v>80135</v>
      </c>
      <c r="K107" s="187">
        <v>92809</v>
      </c>
      <c r="L107" s="209">
        <f t="shared" si="8"/>
        <v>4810059</v>
      </c>
      <c r="M107" s="198">
        <f t="shared" si="9"/>
        <v>4567695</v>
      </c>
      <c r="N107" s="210">
        <f t="shared" si="10"/>
        <v>5290113</v>
      </c>
    </row>
    <row r="108" spans="1:14" ht="15">
      <c r="A108" s="1"/>
      <c r="B108" s="56"/>
      <c r="C108" s="69"/>
      <c r="D108" s="37"/>
      <c r="E108" s="37"/>
      <c r="F108" s="36"/>
      <c r="G108" s="70"/>
      <c r="H108" s="61"/>
      <c r="I108" s="94"/>
      <c r="J108" s="95"/>
      <c r="K108" s="194"/>
      <c r="L108" s="209"/>
      <c r="M108" s="200"/>
      <c r="N108" s="210"/>
    </row>
    <row r="109" spans="1:14" ht="15">
      <c r="A109" s="13"/>
      <c r="B109" s="143" t="s">
        <v>71</v>
      </c>
      <c r="C109" s="138"/>
      <c r="D109" s="138"/>
      <c r="E109" s="138"/>
      <c r="F109" s="138"/>
      <c r="G109" s="138"/>
      <c r="H109" s="138"/>
      <c r="I109" s="138"/>
      <c r="J109" s="138"/>
      <c r="K109" s="138"/>
      <c r="L109" s="209"/>
      <c r="M109" s="200"/>
      <c r="N109" s="210"/>
    </row>
    <row r="110" spans="1:14" ht="15">
      <c r="A110" s="1">
        <v>27</v>
      </c>
      <c r="B110" s="40" t="s">
        <v>59</v>
      </c>
      <c r="C110" s="47">
        <v>41.8</v>
      </c>
      <c r="D110" s="34">
        <v>8.76</v>
      </c>
      <c r="E110" s="43"/>
      <c r="F110" s="41" t="s">
        <v>35</v>
      </c>
      <c r="G110" s="40" t="s">
        <v>103</v>
      </c>
      <c r="H110" s="72">
        <f>SUM(C110:D110)</f>
        <v>50.559999999999995</v>
      </c>
      <c r="I110" s="81">
        <v>53594</v>
      </c>
      <c r="J110" s="78">
        <v>50813</v>
      </c>
      <c r="K110" s="187">
        <v>58370</v>
      </c>
      <c r="L110" s="209">
        <f t="shared" si="8"/>
        <v>3054858</v>
      </c>
      <c r="M110" s="198">
        <f t="shared" si="9"/>
        <v>2896341</v>
      </c>
      <c r="N110" s="210">
        <f t="shared" si="10"/>
        <v>3327090</v>
      </c>
    </row>
    <row r="111" spans="1:14" ht="15">
      <c r="A111" s="114">
        <v>28</v>
      </c>
      <c r="B111" s="106" t="s">
        <v>60</v>
      </c>
      <c r="C111" s="107">
        <v>41.8</v>
      </c>
      <c r="D111" s="108">
        <v>8.76</v>
      </c>
      <c r="E111" s="109"/>
      <c r="F111" s="112" t="s">
        <v>35</v>
      </c>
      <c r="G111" s="106" t="s">
        <v>103</v>
      </c>
      <c r="H111" s="122">
        <f aca="true" t="shared" si="13" ref="H111:H117">SUM(C111:D111)</f>
        <v>50.559999999999995</v>
      </c>
      <c r="I111" s="167" t="s">
        <v>144</v>
      </c>
      <c r="J111" s="168"/>
      <c r="K111" s="168"/>
      <c r="L111" s="211"/>
      <c r="M111" s="202"/>
      <c r="N111" s="212"/>
    </row>
    <row r="112" spans="1:14" ht="15">
      <c r="A112" s="1">
        <v>29</v>
      </c>
      <c r="B112" s="40" t="s">
        <v>61</v>
      </c>
      <c r="C112" s="47">
        <v>59.3</v>
      </c>
      <c r="D112" s="34">
        <v>12.43</v>
      </c>
      <c r="E112" s="43"/>
      <c r="F112" s="41" t="s">
        <v>36</v>
      </c>
      <c r="G112" s="40" t="s">
        <v>103</v>
      </c>
      <c r="H112" s="72">
        <f t="shared" si="13"/>
        <v>71.72999999999999</v>
      </c>
      <c r="I112" s="81">
        <v>76034</v>
      </c>
      <c r="J112" s="78">
        <v>72089</v>
      </c>
      <c r="K112" s="187">
        <v>83637</v>
      </c>
      <c r="L112" s="209">
        <f t="shared" si="8"/>
        <v>4333938</v>
      </c>
      <c r="M112" s="198">
        <f t="shared" si="9"/>
        <v>4109073</v>
      </c>
      <c r="N112" s="210">
        <f t="shared" si="10"/>
        <v>4767309</v>
      </c>
    </row>
    <row r="113" spans="1:14" ht="15">
      <c r="A113" s="1">
        <v>30</v>
      </c>
      <c r="B113" s="40" t="s">
        <v>62</v>
      </c>
      <c r="C113" s="47">
        <v>40</v>
      </c>
      <c r="D113" s="34">
        <v>8.38</v>
      </c>
      <c r="E113" s="43"/>
      <c r="F113" s="35" t="s">
        <v>35</v>
      </c>
      <c r="G113" s="46" t="s">
        <v>104</v>
      </c>
      <c r="H113" s="72">
        <f t="shared" si="13"/>
        <v>48.38</v>
      </c>
      <c r="I113" s="81">
        <v>47171</v>
      </c>
      <c r="J113" s="78">
        <v>44993</v>
      </c>
      <c r="K113" s="187">
        <v>51863</v>
      </c>
      <c r="L113" s="209">
        <f t="shared" si="8"/>
        <v>2688747</v>
      </c>
      <c r="M113" s="198">
        <f t="shared" si="9"/>
        <v>2564601</v>
      </c>
      <c r="N113" s="210">
        <f t="shared" si="10"/>
        <v>2956191</v>
      </c>
    </row>
    <row r="114" spans="1:14" ht="15">
      <c r="A114" s="1">
        <v>31</v>
      </c>
      <c r="B114" s="40" t="s">
        <v>121</v>
      </c>
      <c r="C114" s="47">
        <v>28.6</v>
      </c>
      <c r="D114" s="34">
        <v>6</v>
      </c>
      <c r="E114" s="43"/>
      <c r="F114" s="33" t="s">
        <v>34</v>
      </c>
      <c r="G114" s="46" t="s">
        <v>37</v>
      </c>
      <c r="H114" s="72">
        <f t="shared" si="13"/>
        <v>34.6</v>
      </c>
      <c r="I114" s="81">
        <v>32732</v>
      </c>
      <c r="J114" s="78">
        <v>31313</v>
      </c>
      <c r="K114" s="187">
        <v>36019</v>
      </c>
      <c r="L114" s="209">
        <f t="shared" si="8"/>
        <v>1865724</v>
      </c>
      <c r="M114" s="198">
        <f t="shared" si="9"/>
        <v>1784841</v>
      </c>
      <c r="N114" s="210">
        <f t="shared" si="10"/>
        <v>2053083</v>
      </c>
    </row>
    <row r="115" spans="1:14" ht="15">
      <c r="A115" s="1">
        <v>32</v>
      </c>
      <c r="B115" s="40" t="s">
        <v>122</v>
      </c>
      <c r="C115" s="47">
        <v>28.6</v>
      </c>
      <c r="D115" s="34">
        <v>6</v>
      </c>
      <c r="E115" s="43"/>
      <c r="F115" s="33" t="s">
        <v>34</v>
      </c>
      <c r="G115" s="46" t="s">
        <v>37</v>
      </c>
      <c r="H115" s="72">
        <f t="shared" si="13"/>
        <v>34.6</v>
      </c>
      <c r="I115" s="81">
        <v>32732</v>
      </c>
      <c r="J115" s="78">
        <v>31313</v>
      </c>
      <c r="K115" s="187">
        <v>36019</v>
      </c>
      <c r="L115" s="209">
        <f t="shared" si="8"/>
        <v>1865724</v>
      </c>
      <c r="M115" s="198">
        <f t="shared" si="9"/>
        <v>1784841</v>
      </c>
      <c r="N115" s="210">
        <f t="shared" si="10"/>
        <v>2053083</v>
      </c>
    </row>
    <row r="116" spans="1:14" ht="15">
      <c r="A116" s="1">
        <v>33</v>
      </c>
      <c r="B116" s="40" t="s">
        <v>123</v>
      </c>
      <c r="C116" s="47">
        <v>28.6</v>
      </c>
      <c r="D116" s="34">
        <v>6</v>
      </c>
      <c r="E116" s="43"/>
      <c r="F116" s="33" t="s">
        <v>34</v>
      </c>
      <c r="G116" s="46" t="s">
        <v>37</v>
      </c>
      <c r="H116" s="72">
        <f t="shared" si="13"/>
        <v>34.6</v>
      </c>
      <c r="I116" s="81">
        <v>32732</v>
      </c>
      <c r="J116" s="78">
        <v>31313</v>
      </c>
      <c r="K116" s="187">
        <v>36019</v>
      </c>
      <c r="L116" s="209">
        <f t="shared" si="8"/>
        <v>1865724</v>
      </c>
      <c r="M116" s="198">
        <f t="shared" si="9"/>
        <v>1784841</v>
      </c>
      <c r="N116" s="210">
        <f t="shared" si="10"/>
        <v>2053083</v>
      </c>
    </row>
    <row r="117" spans="1:14" ht="15">
      <c r="A117" s="1">
        <v>34</v>
      </c>
      <c r="B117" s="40" t="s">
        <v>124</v>
      </c>
      <c r="C117" s="47">
        <v>65.2</v>
      </c>
      <c r="D117" s="34">
        <v>13.67</v>
      </c>
      <c r="E117" s="34"/>
      <c r="F117" s="33" t="s">
        <v>36</v>
      </c>
      <c r="G117" s="58" t="s">
        <v>104</v>
      </c>
      <c r="H117" s="72">
        <f t="shared" si="13"/>
        <v>78.87</v>
      </c>
      <c r="I117" s="81">
        <v>77293</v>
      </c>
      <c r="J117" s="78">
        <v>73743</v>
      </c>
      <c r="K117" s="187">
        <v>85023</v>
      </c>
      <c r="L117" s="209">
        <f t="shared" si="8"/>
        <v>4405701</v>
      </c>
      <c r="M117" s="198">
        <f t="shared" si="9"/>
        <v>4203351</v>
      </c>
      <c r="N117" s="210">
        <f t="shared" si="10"/>
        <v>4846311</v>
      </c>
    </row>
    <row r="118" spans="1:14" ht="15">
      <c r="A118" s="1"/>
      <c r="B118" s="56"/>
      <c r="C118" s="69"/>
      <c r="D118" s="37"/>
      <c r="E118" s="37"/>
      <c r="F118" s="36"/>
      <c r="G118" s="58"/>
      <c r="H118" s="61"/>
      <c r="I118" s="94"/>
      <c r="J118" s="95"/>
      <c r="K118" s="194"/>
      <c r="L118" s="209"/>
      <c r="M118" s="200"/>
      <c r="N118" s="210"/>
    </row>
    <row r="119" spans="1:14" ht="15">
      <c r="A119" s="13"/>
      <c r="B119" s="143" t="s">
        <v>72</v>
      </c>
      <c r="C119" s="138"/>
      <c r="D119" s="138"/>
      <c r="E119" s="138"/>
      <c r="F119" s="138"/>
      <c r="G119" s="138"/>
      <c r="H119" s="138"/>
      <c r="I119" s="138"/>
      <c r="J119" s="138"/>
      <c r="K119" s="138"/>
      <c r="L119" s="209"/>
      <c r="M119" s="200"/>
      <c r="N119" s="210"/>
    </row>
    <row r="120" spans="1:14" ht="15">
      <c r="A120" s="1">
        <v>35</v>
      </c>
      <c r="B120" s="40" t="s">
        <v>63</v>
      </c>
      <c r="C120" s="47">
        <v>42.7</v>
      </c>
      <c r="D120" s="34">
        <v>8.95</v>
      </c>
      <c r="E120" s="43"/>
      <c r="F120" s="41" t="s">
        <v>35</v>
      </c>
      <c r="G120" s="40" t="s">
        <v>103</v>
      </c>
      <c r="H120" s="72">
        <f>SUM(C120:D120)</f>
        <v>51.650000000000006</v>
      </c>
      <c r="I120" s="81">
        <v>56247</v>
      </c>
      <c r="J120" s="78">
        <v>53200</v>
      </c>
      <c r="K120" s="187">
        <v>61825</v>
      </c>
      <c r="L120" s="209">
        <f t="shared" si="8"/>
        <v>3206079</v>
      </c>
      <c r="M120" s="198">
        <f t="shared" si="9"/>
        <v>3032400</v>
      </c>
      <c r="N120" s="210">
        <f t="shared" si="10"/>
        <v>3524025</v>
      </c>
    </row>
    <row r="121" spans="1:14" ht="15">
      <c r="A121" s="114">
        <v>36</v>
      </c>
      <c r="B121" s="106" t="s">
        <v>64</v>
      </c>
      <c r="C121" s="107">
        <v>42.7</v>
      </c>
      <c r="D121" s="108">
        <v>8.95</v>
      </c>
      <c r="E121" s="109"/>
      <c r="F121" s="112" t="s">
        <v>35</v>
      </c>
      <c r="G121" s="106" t="s">
        <v>103</v>
      </c>
      <c r="H121" s="122">
        <f aca="true" t="shared" si="14" ref="H121:H127">SUM(C121:D121)</f>
        <v>51.650000000000006</v>
      </c>
      <c r="I121" s="167" t="s">
        <v>144</v>
      </c>
      <c r="J121" s="168"/>
      <c r="K121" s="168"/>
      <c r="L121" s="211"/>
      <c r="M121" s="202"/>
      <c r="N121" s="212"/>
    </row>
    <row r="122" spans="1:14" ht="15">
      <c r="A122" s="1">
        <v>37</v>
      </c>
      <c r="B122" s="40" t="s">
        <v>65</v>
      </c>
      <c r="C122" s="47">
        <v>60.2</v>
      </c>
      <c r="D122" s="34">
        <v>12.62</v>
      </c>
      <c r="E122" s="43"/>
      <c r="F122" s="41" t="s">
        <v>36</v>
      </c>
      <c r="G122" s="40" t="s">
        <v>103</v>
      </c>
      <c r="H122" s="72">
        <f t="shared" si="14"/>
        <v>72.82000000000001</v>
      </c>
      <c r="I122" s="81">
        <v>79301</v>
      </c>
      <c r="J122" s="78">
        <v>75005</v>
      </c>
      <c r="K122" s="187">
        <v>87166</v>
      </c>
      <c r="L122" s="209">
        <f t="shared" si="8"/>
        <v>4520157</v>
      </c>
      <c r="M122" s="198">
        <f t="shared" si="9"/>
        <v>4275285</v>
      </c>
      <c r="N122" s="210">
        <f t="shared" si="10"/>
        <v>4968462</v>
      </c>
    </row>
    <row r="123" spans="1:14" ht="15">
      <c r="A123" s="1">
        <v>38</v>
      </c>
      <c r="B123" s="40" t="s">
        <v>125</v>
      </c>
      <c r="C123" s="47">
        <v>40.9</v>
      </c>
      <c r="D123" s="34">
        <v>8.57</v>
      </c>
      <c r="E123" s="43"/>
      <c r="F123" s="35" t="s">
        <v>35</v>
      </c>
      <c r="G123" s="46" t="s">
        <v>104</v>
      </c>
      <c r="H123" s="72">
        <f t="shared" si="14"/>
        <v>49.47</v>
      </c>
      <c r="I123" s="81">
        <v>49618</v>
      </c>
      <c r="J123" s="78">
        <v>47244</v>
      </c>
      <c r="K123" s="187">
        <v>54565</v>
      </c>
      <c r="L123" s="209">
        <f t="shared" si="8"/>
        <v>2828226</v>
      </c>
      <c r="M123" s="198">
        <f t="shared" si="9"/>
        <v>2692908</v>
      </c>
      <c r="N123" s="210">
        <f t="shared" si="10"/>
        <v>3110205</v>
      </c>
    </row>
    <row r="124" spans="1:14" ht="15">
      <c r="A124" s="1">
        <v>39</v>
      </c>
      <c r="B124" s="40" t="s">
        <v>126</v>
      </c>
      <c r="C124" s="47">
        <v>28.6</v>
      </c>
      <c r="D124" s="34">
        <v>6</v>
      </c>
      <c r="E124" s="43"/>
      <c r="F124" s="33" t="s">
        <v>34</v>
      </c>
      <c r="G124" s="46" t="s">
        <v>37</v>
      </c>
      <c r="H124" s="72">
        <f t="shared" si="14"/>
        <v>34.6</v>
      </c>
      <c r="I124" s="81">
        <v>33735</v>
      </c>
      <c r="J124" s="78">
        <v>32178</v>
      </c>
      <c r="K124" s="187">
        <v>37091</v>
      </c>
      <c r="L124" s="209">
        <f t="shared" si="8"/>
        <v>1922895</v>
      </c>
      <c r="M124" s="198">
        <f t="shared" si="9"/>
        <v>1834146</v>
      </c>
      <c r="N124" s="210">
        <f t="shared" si="10"/>
        <v>2114187</v>
      </c>
    </row>
    <row r="125" spans="1:14" ht="15">
      <c r="A125" s="1">
        <v>40</v>
      </c>
      <c r="B125" s="40" t="s">
        <v>127</v>
      </c>
      <c r="C125" s="47">
        <v>28.6</v>
      </c>
      <c r="D125" s="34">
        <v>6</v>
      </c>
      <c r="E125" s="43"/>
      <c r="F125" s="33" t="s">
        <v>34</v>
      </c>
      <c r="G125" s="46" t="s">
        <v>37</v>
      </c>
      <c r="H125" s="72">
        <f t="shared" si="14"/>
        <v>34.6</v>
      </c>
      <c r="I125" s="81">
        <v>33735</v>
      </c>
      <c r="J125" s="78">
        <v>32178</v>
      </c>
      <c r="K125" s="187">
        <v>37091</v>
      </c>
      <c r="L125" s="209">
        <f t="shared" si="8"/>
        <v>1922895</v>
      </c>
      <c r="M125" s="198">
        <f t="shared" si="9"/>
        <v>1834146</v>
      </c>
      <c r="N125" s="210">
        <f t="shared" si="10"/>
        <v>2114187</v>
      </c>
    </row>
    <row r="126" spans="1:14" ht="15">
      <c r="A126" s="1">
        <v>41</v>
      </c>
      <c r="B126" s="40" t="s">
        <v>128</v>
      </c>
      <c r="C126" s="47">
        <v>28.6</v>
      </c>
      <c r="D126" s="34">
        <v>6</v>
      </c>
      <c r="E126" s="43"/>
      <c r="F126" s="33" t="s">
        <v>34</v>
      </c>
      <c r="G126" s="46" t="s">
        <v>37</v>
      </c>
      <c r="H126" s="72">
        <f t="shared" si="14"/>
        <v>34.6</v>
      </c>
      <c r="I126" s="81">
        <v>33735</v>
      </c>
      <c r="J126" s="78">
        <v>32178</v>
      </c>
      <c r="K126" s="187">
        <v>37091</v>
      </c>
      <c r="L126" s="209">
        <f t="shared" si="8"/>
        <v>1922895</v>
      </c>
      <c r="M126" s="198">
        <f t="shared" si="9"/>
        <v>1834146</v>
      </c>
      <c r="N126" s="210">
        <f t="shared" si="10"/>
        <v>2114187</v>
      </c>
    </row>
    <row r="127" spans="1:14" ht="15">
      <c r="A127" s="1">
        <v>42</v>
      </c>
      <c r="B127" s="40" t="s">
        <v>129</v>
      </c>
      <c r="C127" s="47">
        <v>65.2</v>
      </c>
      <c r="D127" s="34">
        <v>13.67</v>
      </c>
      <c r="E127" s="34"/>
      <c r="F127" s="33" t="s">
        <v>36</v>
      </c>
      <c r="G127" s="58" t="s">
        <v>104</v>
      </c>
      <c r="H127" s="72">
        <f t="shared" si="14"/>
        <v>78.87</v>
      </c>
      <c r="I127" s="81">
        <v>80921</v>
      </c>
      <c r="J127" s="78">
        <v>76898</v>
      </c>
      <c r="K127" s="187">
        <v>88965</v>
      </c>
      <c r="L127" s="209">
        <f t="shared" si="8"/>
        <v>4612497</v>
      </c>
      <c r="M127" s="198">
        <f t="shared" si="9"/>
        <v>4383186</v>
      </c>
      <c r="N127" s="210">
        <f t="shared" si="10"/>
        <v>5071005</v>
      </c>
    </row>
    <row r="128" spans="1:14" ht="15">
      <c r="A128" s="1"/>
      <c r="B128" s="56"/>
      <c r="C128" s="69"/>
      <c r="D128" s="37"/>
      <c r="E128" s="37"/>
      <c r="F128" s="36"/>
      <c r="G128" s="71"/>
      <c r="H128" s="61"/>
      <c r="I128" s="94"/>
      <c r="J128" s="95"/>
      <c r="K128" s="194"/>
      <c r="L128" s="209"/>
      <c r="M128" s="200"/>
      <c r="N128" s="210"/>
    </row>
    <row r="129" spans="1:14" ht="15.75" thickBot="1">
      <c r="A129" s="14"/>
      <c r="B129" s="171" t="s">
        <v>119</v>
      </c>
      <c r="C129" s="172"/>
      <c r="D129" s="172"/>
      <c r="E129" s="172"/>
      <c r="F129" s="172"/>
      <c r="G129" s="172"/>
      <c r="H129" s="172"/>
      <c r="I129" s="172"/>
      <c r="J129" s="172"/>
      <c r="K129" s="172"/>
      <c r="L129" s="209"/>
      <c r="M129" s="200"/>
      <c r="N129" s="210"/>
    </row>
    <row r="130" spans="1:14" ht="15">
      <c r="A130" s="124">
        <v>43</v>
      </c>
      <c r="B130" s="125" t="s">
        <v>130</v>
      </c>
      <c r="C130" s="126">
        <v>84.4</v>
      </c>
      <c r="D130" s="127">
        <v>17.69</v>
      </c>
      <c r="E130" s="128"/>
      <c r="F130" s="112" t="s">
        <v>36</v>
      </c>
      <c r="G130" s="125" t="s">
        <v>103</v>
      </c>
      <c r="H130" s="129">
        <f>SUM(C130:D130)</f>
        <v>102.09</v>
      </c>
      <c r="I130" s="167" t="s">
        <v>140</v>
      </c>
      <c r="J130" s="168"/>
      <c r="K130" s="168"/>
      <c r="L130" s="211"/>
      <c r="M130" s="202"/>
      <c r="N130" s="212"/>
    </row>
    <row r="131" spans="1:14" ht="15.75" thickBot="1">
      <c r="A131" s="74"/>
      <c r="B131" s="176" t="s">
        <v>120</v>
      </c>
      <c r="C131" s="177"/>
      <c r="D131" s="75"/>
      <c r="E131" s="75"/>
      <c r="F131" s="75"/>
      <c r="G131" s="75"/>
      <c r="H131" s="75"/>
      <c r="I131" s="90"/>
      <c r="J131" s="90"/>
      <c r="K131" s="90"/>
      <c r="L131" s="211"/>
      <c r="M131" s="202"/>
      <c r="N131" s="212"/>
    </row>
    <row r="132" spans="1:14" ht="15">
      <c r="A132" s="1">
        <v>44</v>
      </c>
      <c r="B132" s="40" t="s">
        <v>131</v>
      </c>
      <c r="C132" s="57">
        <v>105.2</v>
      </c>
      <c r="D132" s="34">
        <v>22.05</v>
      </c>
      <c r="E132" s="43"/>
      <c r="F132" s="41" t="s">
        <v>134</v>
      </c>
      <c r="G132" s="40" t="s">
        <v>103</v>
      </c>
      <c r="H132" s="72">
        <f>SUM(C132:D132)</f>
        <v>127.25</v>
      </c>
      <c r="I132" s="96">
        <v>177005</v>
      </c>
      <c r="J132" s="78">
        <v>165425</v>
      </c>
      <c r="K132" s="192">
        <v>194693</v>
      </c>
      <c r="L132" s="209">
        <f t="shared" si="8"/>
        <v>10089285</v>
      </c>
      <c r="M132" s="198">
        <f t="shared" si="9"/>
        <v>9429225</v>
      </c>
      <c r="N132" s="210">
        <f t="shared" si="10"/>
        <v>11097501</v>
      </c>
    </row>
    <row r="133" spans="1:14" ht="15.75" thickBot="1">
      <c r="A133" s="74"/>
      <c r="B133" s="176" t="s">
        <v>120</v>
      </c>
      <c r="C133" s="177"/>
      <c r="D133" s="75"/>
      <c r="E133" s="75"/>
      <c r="F133" s="75"/>
      <c r="G133" s="75"/>
      <c r="H133" s="75"/>
      <c r="I133" s="90"/>
      <c r="J133" s="90"/>
      <c r="K133" s="90"/>
      <c r="L133" s="211"/>
      <c r="M133" s="202"/>
      <c r="N133" s="212"/>
    </row>
    <row r="134" spans="1:14" ht="15">
      <c r="A134" s="1">
        <v>45</v>
      </c>
      <c r="B134" s="40" t="s">
        <v>132</v>
      </c>
      <c r="C134" s="57">
        <v>85.8</v>
      </c>
      <c r="D134" s="34">
        <v>17.99</v>
      </c>
      <c r="E134" s="43"/>
      <c r="F134" s="41" t="s">
        <v>36</v>
      </c>
      <c r="G134" s="40" t="s">
        <v>103</v>
      </c>
      <c r="H134" s="72">
        <f>SUM(C134:D134)</f>
        <v>103.78999999999999</v>
      </c>
      <c r="I134" s="96">
        <v>111055</v>
      </c>
      <c r="J134" s="78">
        <v>103790</v>
      </c>
      <c r="K134" s="192">
        <v>122161</v>
      </c>
      <c r="L134" s="209">
        <f t="shared" si="8"/>
        <v>6330135</v>
      </c>
      <c r="M134" s="198">
        <f t="shared" si="9"/>
        <v>5916030</v>
      </c>
      <c r="N134" s="210">
        <f t="shared" si="10"/>
        <v>6963177</v>
      </c>
    </row>
    <row r="135" spans="1:14" ht="15.75" thickBot="1">
      <c r="A135" s="74"/>
      <c r="B135" s="176" t="s">
        <v>120</v>
      </c>
      <c r="C135" s="177"/>
      <c r="D135" s="75"/>
      <c r="E135" s="75"/>
      <c r="F135" s="75"/>
      <c r="G135" s="75"/>
      <c r="H135" s="75"/>
      <c r="I135" s="90"/>
      <c r="J135" s="90"/>
      <c r="K135" s="90"/>
      <c r="L135" s="211"/>
      <c r="M135" s="202"/>
      <c r="N135" s="212"/>
    </row>
    <row r="136" spans="1:14" ht="15">
      <c r="A136" s="1">
        <v>46</v>
      </c>
      <c r="B136" s="40" t="s">
        <v>133</v>
      </c>
      <c r="C136" s="57">
        <v>65.2</v>
      </c>
      <c r="D136" s="34">
        <v>13.67</v>
      </c>
      <c r="E136" s="43"/>
      <c r="F136" s="35" t="s">
        <v>36</v>
      </c>
      <c r="G136" s="46" t="s">
        <v>104</v>
      </c>
      <c r="H136" s="72">
        <f>SUM(C136:D136)</f>
        <v>78.87</v>
      </c>
      <c r="I136" s="96">
        <v>92830</v>
      </c>
      <c r="J136" s="78">
        <v>76757</v>
      </c>
      <c r="K136" s="192">
        <v>102137</v>
      </c>
      <c r="L136" s="209">
        <f>I136*57</f>
        <v>5291310</v>
      </c>
      <c r="M136" s="198">
        <f>J136*57</f>
        <v>4375149</v>
      </c>
      <c r="N136" s="210">
        <f>K136*57</f>
        <v>5821809</v>
      </c>
    </row>
    <row r="137" spans="1:14" ht="15" thickBot="1">
      <c r="A137" s="74"/>
      <c r="B137" s="176" t="s">
        <v>120</v>
      </c>
      <c r="C137" s="177"/>
      <c r="D137" s="75"/>
      <c r="E137" s="75"/>
      <c r="F137" s="75"/>
      <c r="G137" s="75"/>
      <c r="H137" s="75"/>
      <c r="I137" s="90"/>
      <c r="J137" s="90"/>
      <c r="K137" s="90"/>
      <c r="L137" s="213"/>
      <c r="M137" s="214"/>
      <c r="N137" s="215"/>
    </row>
    <row r="138" spans="1:11" ht="14.25">
      <c r="A138" s="181"/>
      <c r="B138" s="182"/>
      <c r="C138" s="182"/>
      <c r="D138" s="182"/>
      <c r="E138" s="182"/>
      <c r="F138" s="182"/>
      <c r="G138" s="182"/>
      <c r="H138" s="182"/>
      <c r="I138" s="182"/>
      <c r="J138" s="182"/>
      <c r="K138" s="183"/>
    </row>
    <row r="139" spans="1:12" ht="41.25" customHeight="1">
      <c r="A139" s="157" t="s">
        <v>96</v>
      </c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99"/>
    </row>
    <row r="140" spans="1:12" ht="24.75" customHeight="1">
      <c r="A140" s="32"/>
      <c r="B140" s="154" t="s">
        <v>142</v>
      </c>
      <c r="C140" s="155"/>
      <c r="D140" s="156"/>
      <c r="E140" s="158" t="s">
        <v>141</v>
      </c>
      <c r="F140" s="159"/>
      <c r="G140" s="160"/>
      <c r="H140" s="151" t="s">
        <v>95</v>
      </c>
      <c r="I140" s="152"/>
      <c r="J140" s="152"/>
      <c r="K140" s="153"/>
      <c r="L140" s="199"/>
    </row>
    <row r="141" spans="1:12" ht="14.25">
      <c r="A141" s="32"/>
      <c r="B141" s="31"/>
      <c r="C141" s="29"/>
      <c r="D141" s="27"/>
      <c r="E141" s="164"/>
      <c r="F141" s="165"/>
      <c r="G141" s="166"/>
      <c r="H141" s="7"/>
      <c r="I141" s="97"/>
      <c r="J141" s="97"/>
      <c r="K141" s="98"/>
      <c r="L141" s="199"/>
    </row>
    <row r="142" spans="1:12" ht="14.25">
      <c r="A142" s="32"/>
      <c r="B142" s="104" t="s">
        <v>135</v>
      </c>
      <c r="C142" s="4"/>
      <c r="D142" s="5"/>
      <c r="E142" s="184" t="s">
        <v>21</v>
      </c>
      <c r="F142" s="185"/>
      <c r="G142" s="186"/>
      <c r="H142" s="6" t="s">
        <v>21</v>
      </c>
      <c r="I142" s="97"/>
      <c r="J142" s="99"/>
      <c r="K142" s="98"/>
      <c r="L142" s="199"/>
    </row>
    <row r="143" spans="1:12" ht="14.25">
      <c r="A143" s="32"/>
      <c r="B143" s="104" t="s">
        <v>136</v>
      </c>
      <c r="C143" s="4"/>
      <c r="D143" s="5"/>
      <c r="E143" s="161" t="s">
        <v>143</v>
      </c>
      <c r="F143" s="162"/>
      <c r="G143" s="163"/>
      <c r="H143" s="12" t="s">
        <v>23</v>
      </c>
      <c r="I143" s="97"/>
      <c r="J143" s="99"/>
      <c r="K143" s="98"/>
      <c r="L143" s="199"/>
    </row>
    <row r="144" spans="1:12" ht="14.25">
      <c r="A144" s="32"/>
      <c r="B144" s="104" t="s">
        <v>137</v>
      </c>
      <c r="C144" s="4"/>
      <c r="D144" s="5"/>
      <c r="E144" s="184" t="s">
        <v>22</v>
      </c>
      <c r="F144" s="185"/>
      <c r="G144" s="186"/>
      <c r="H144" s="6" t="s">
        <v>24</v>
      </c>
      <c r="I144" s="97"/>
      <c r="J144" s="99"/>
      <c r="K144" s="98"/>
      <c r="L144" s="199"/>
    </row>
    <row r="145" spans="1:12" ht="14.25">
      <c r="A145" s="32"/>
      <c r="B145" s="104" t="s">
        <v>138</v>
      </c>
      <c r="C145" s="4"/>
      <c r="D145" s="5"/>
      <c r="E145" s="113"/>
      <c r="F145" s="113"/>
      <c r="G145" s="113"/>
      <c r="H145" s="6" t="s">
        <v>25</v>
      </c>
      <c r="I145" s="97"/>
      <c r="J145" s="99"/>
      <c r="K145" s="98"/>
      <c r="L145" s="199"/>
    </row>
    <row r="146" spans="1:12" ht="14.25">
      <c r="A146" s="32"/>
      <c r="B146" s="104" t="s">
        <v>139</v>
      </c>
      <c r="C146" s="4"/>
      <c r="D146" s="5"/>
      <c r="E146" s="178"/>
      <c r="F146" s="179"/>
      <c r="G146" s="180"/>
      <c r="H146" s="6" t="s">
        <v>26</v>
      </c>
      <c r="I146" s="97"/>
      <c r="J146" s="99"/>
      <c r="K146" s="98"/>
      <c r="L146" s="199"/>
    </row>
    <row r="147" spans="1:12" ht="14.25">
      <c r="A147" s="32"/>
      <c r="B147" s="9"/>
      <c r="C147" s="10"/>
      <c r="D147" s="11"/>
      <c r="E147" s="10"/>
      <c r="F147" s="10"/>
      <c r="G147" s="11"/>
      <c r="H147" s="30" t="s">
        <v>27</v>
      </c>
      <c r="I147" s="100"/>
      <c r="J147" s="101"/>
      <c r="K147" s="102"/>
      <c r="L147" s="199"/>
    </row>
    <row r="148" spans="1:12" ht="14.25">
      <c r="A148" s="32"/>
      <c r="B148" s="32"/>
      <c r="C148" s="32"/>
      <c r="D148" s="32"/>
      <c r="E148" s="32"/>
      <c r="F148" s="32"/>
      <c r="G148" s="32"/>
      <c r="H148" s="8"/>
      <c r="I148" s="99"/>
      <c r="J148" s="99"/>
      <c r="K148" s="99"/>
      <c r="L148" s="199"/>
    </row>
    <row r="149" spans="1:12" ht="27.75" customHeight="1">
      <c r="A149" s="148"/>
      <c r="B149" s="148"/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</row>
    <row r="156" ht="12.75" customHeight="1"/>
  </sheetData>
  <sheetProtection/>
  <mergeCells count="58">
    <mergeCell ref="L2:L3"/>
    <mergeCell ref="M2:M3"/>
    <mergeCell ref="N2:N3"/>
    <mergeCell ref="L1:N1"/>
    <mergeCell ref="E144:G144"/>
    <mergeCell ref="I57:K57"/>
    <mergeCell ref="I58:K58"/>
    <mergeCell ref="B72:C72"/>
    <mergeCell ref="B80:K80"/>
    <mergeCell ref="B137:C137"/>
    <mergeCell ref="I85:K85"/>
    <mergeCell ref="I111:K111"/>
    <mergeCell ref="B70:C70"/>
    <mergeCell ref="I130:K130"/>
    <mergeCell ref="E146:G146"/>
    <mergeCell ref="A138:K138"/>
    <mergeCell ref="B131:C131"/>
    <mergeCell ref="B133:C133"/>
    <mergeCell ref="B135:C135"/>
    <mergeCell ref="B99:K99"/>
    <mergeCell ref="B109:K109"/>
    <mergeCell ref="E142:G142"/>
    <mergeCell ref="B119:K119"/>
    <mergeCell ref="B129:K129"/>
    <mergeCell ref="F1:G1"/>
    <mergeCell ref="B54:K54"/>
    <mergeCell ref="B75:K75"/>
    <mergeCell ref="B64:K64"/>
    <mergeCell ref="G2:G3"/>
    <mergeCell ref="B44:K44"/>
    <mergeCell ref="H2:H3"/>
    <mergeCell ref="B66:C66"/>
    <mergeCell ref="K2:K3"/>
    <mergeCell ref="B68:C68"/>
    <mergeCell ref="A149:L149"/>
    <mergeCell ref="A74:K74"/>
    <mergeCell ref="H140:K140"/>
    <mergeCell ref="B140:D140"/>
    <mergeCell ref="A139:K139"/>
    <mergeCell ref="E140:G140"/>
    <mergeCell ref="E143:G143"/>
    <mergeCell ref="E141:G141"/>
    <mergeCell ref="I121:K121"/>
    <mergeCell ref="B89:K89"/>
    <mergeCell ref="B24:K24"/>
    <mergeCell ref="B4:K5"/>
    <mergeCell ref="B6:K6"/>
    <mergeCell ref="I48:K48"/>
    <mergeCell ref="B34:K34"/>
    <mergeCell ref="B15:K15"/>
    <mergeCell ref="A2:A3"/>
    <mergeCell ref="B2:B3"/>
    <mergeCell ref="C2:C3"/>
    <mergeCell ref="D2:D3"/>
    <mergeCell ref="I2:I3"/>
    <mergeCell ref="J2:J3"/>
    <mergeCell ref="E2:E3"/>
    <mergeCell ref="F2:F3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Daniela</cp:lastModifiedBy>
  <cp:lastPrinted>2014-05-27T11:26:50Z</cp:lastPrinted>
  <dcterms:created xsi:type="dcterms:W3CDTF">2012-09-21T19:25:53Z</dcterms:created>
  <dcterms:modified xsi:type="dcterms:W3CDTF">2014-11-10T19:29:14Z</dcterms:modified>
  <cp:category/>
  <cp:version/>
  <cp:contentType/>
  <cp:contentStatus/>
</cp:coreProperties>
</file>