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<sst xmlns="http://schemas.openxmlformats.org/spreadsheetml/2006/main" count="61" uniqueCount="35">
  <si>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</si>
  <si>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</si>
  <si>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</si>
  <si>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Етаж</t>
  </si>
  <si>
    <t>Статус</t>
  </si>
  <si>
    <t>Цена</t>
  </si>
  <si>
    <t>П</t>
  </si>
  <si>
    <t>Гараж № 2</t>
  </si>
  <si>
    <t>Гараж № 3</t>
  </si>
  <si>
    <t>Гараж № 4</t>
  </si>
  <si>
    <t>Апартамент № 1</t>
  </si>
  <si>
    <t>Апартамент № 2</t>
  </si>
  <si>
    <t>Апартамент № 4</t>
  </si>
  <si>
    <t>Апартамент № 6</t>
  </si>
  <si>
    <t>Апартамент № 8</t>
  </si>
  <si>
    <t>Апартамент № 9</t>
  </si>
  <si>
    <t>Апартамент № 10</t>
  </si>
  <si>
    <t>Апартамент № 12</t>
  </si>
  <si>
    <t>Апартамент № 13</t>
  </si>
  <si>
    <t>Апартамент № 16</t>
  </si>
  <si>
    <t>Апартамент № 18</t>
  </si>
  <si>
    <t>Апартамент № 19</t>
  </si>
  <si>
    <t>Цена на м2</t>
  </si>
  <si>
    <t>СГРАДА 1</t>
  </si>
  <si>
    <t>Т</t>
  </si>
  <si>
    <t>Общо:</t>
  </si>
  <si>
    <t>СГРАДА 2</t>
  </si>
  <si>
    <t>Паркомясто № 2</t>
  </si>
  <si>
    <t>Паркомясто № 3</t>
  </si>
  <si>
    <t>Паркомясто № 4</t>
  </si>
  <si>
    <t>Паркомясто № 5</t>
  </si>
  <si>
    <t>Открита тераса м2</t>
  </si>
  <si>
    <r>
      <t xml:space="preserve"> </t>
    </r>
    <r>
      <rPr>
        <sz val="10"/>
        <rFont val="Arial"/>
        <family val="2"/>
      </rPr>
      <t>Идеални части м2  маневрено хале м2</t>
    </r>
  </si>
  <si>
    <r>
      <t xml:space="preserve">Вид апартамент /брой </t>
    </r>
    <r>
      <rPr>
        <b/>
        <sz val="10"/>
        <rFont val="Arial"/>
        <family val="2"/>
      </rPr>
      <t>стаи</t>
    </r>
    <r>
      <rPr>
        <sz val="10"/>
        <rFont val="Arial"/>
        <family val="2"/>
      </rPr>
      <t>/</t>
    </r>
  </si>
  <si>
    <t xml:space="preserve">САРАФОВО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</si>
</sst>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€-2]\ #,##0.00"/>
    <numFmt numFmtId="177" formatCode="[$€-2]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2" fontId="2" fillId="33" borderId="10" xfId="56" applyNumberFormat="1" applyFill="1" applyBorder="1">
      <alignment/>
      <protection/>
    </xf>
    <xf numFmtId="0" fontId="4" fillId="33" borderId="10" xfId="56" applyFont="1" applyFill="1" applyBorder="1">
      <alignment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2" fillId="34" borderId="11" xfId="56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textRotation="90" wrapText="1"/>
      <protection/>
    </xf>
    <xf numFmtId="0" fontId="2" fillId="34" borderId="10" xfId="56" applyFill="1" applyBorder="1" applyAlignment="1">
      <alignment horizontal="center" vertical="center" textRotation="90"/>
      <protection/>
    </xf>
    <xf numFmtId="2" fontId="4" fillId="33" borderId="12" xfId="56" applyNumberFormat="1" applyFont="1" applyFill="1" applyBorder="1" applyAlignment="1">
      <alignment vertical="center"/>
      <protection/>
    </xf>
    <xf numFmtId="2" fontId="4" fillId="35" borderId="12" xfId="56" applyNumberFormat="1" applyFont="1" applyFill="1" applyBorder="1" applyAlignment="1">
      <alignment vertical="center"/>
      <protection/>
    </xf>
    <xf numFmtId="0" fontId="2" fillId="33" borderId="13" xfId="56" applyFont="1" applyFill="1" applyBorder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177" fontId="4" fillId="33" borderId="14" xfId="56" applyNumberFormat="1" applyFont="1" applyFill="1" applyBorder="1" applyAlignment="1">
      <alignment vertical="center"/>
      <protection/>
    </xf>
    <xf numFmtId="177" fontId="4" fillId="35" borderId="14" xfId="56" applyNumberFormat="1" applyFont="1" applyFill="1" applyBorder="1" applyAlignment="1">
      <alignment vertical="center"/>
      <protection/>
    </xf>
    <xf numFmtId="2" fontId="4" fillId="36" borderId="12" xfId="56" applyNumberFormat="1" applyFont="1" applyFill="1" applyBorder="1" applyAlignment="1">
      <alignment vertical="center"/>
      <protection/>
    </xf>
    <xf numFmtId="0" fontId="2" fillId="37" borderId="15" xfId="56" applyFont="1" applyFill="1" applyBorder="1">
      <alignment/>
      <protection/>
    </xf>
    <xf numFmtId="2" fontId="4" fillId="37" borderId="12" xfId="56" applyNumberFormat="1" applyFont="1" applyFill="1" applyBorder="1" applyAlignment="1">
      <alignment vertical="center"/>
      <protection/>
    </xf>
    <xf numFmtId="177" fontId="4" fillId="37" borderId="14" xfId="56" applyNumberFormat="1" applyFont="1" applyFill="1" applyBorder="1" applyAlignment="1">
      <alignment vertical="center"/>
      <protection/>
    </xf>
    <xf numFmtId="0" fontId="2" fillId="37" borderId="13" xfId="56" applyFont="1" applyFill="1" applyBorder="1">
      <alignment/>
      <protection/>
    </xf>
    <xf numFmtId="2" fontId="2" fillId="37" borderId="10" xfId="56" applyNumberFormat="1" applyFill="1" applyBorder="1">
      <alignment/>
      <protection/>
    </xf>
    <xf numFmtId="0" fontId="2" fillId="33" borderId="16" xfId="56" applyFont="1" applyFill="1" applyBorder="1" applyAlignment="1">
      <alignment/>
      <protection/>
    </xf>
    <xf numFmtId="0" fontId="2" fillId="38" borderId="13" xfId="56" applyFont="1" applyFill="1" applyBorder="1">
      <alignment/>
      <protection/>
    </xf>
    <xf numFmtId="0" fontId="2" fillId="38" borderId="16" xfId="56" applyFont="1" applyFill="1" applyBorder="1" applyAlignment="1">
      <alignment horizontal="right"/>
      <protection/>
    </xf>
    <xf numFmtId="2" fontId="2" fillId="38" borderId="10" xfId="56" applyNumberFormat="1" applyFill="1" applyBorder="1">
      <alignment/>
      <protection/>
    </xf>
    <xf numFmtId="2" fontId="2" fillId="38" borderId="10" xfId="56" applyNumberFormat="1" applyFont="1" applyFill="1" applyBorder="1">
      <alignment/>
      <protection/>
    </xf>
    <xf numFmtId="2" fontId="4" fillId="38" borderId="12" xfId="56" applyNumberFormat="1" applyFont="1" applyFill="1" applyBorder="1" applyAlignment="1">
      <alignment vertical="center"/>
      <protection/>
    </xf>
    <xf numFmtId="0" fontId="4" fillId="38" borderId="10" xfId="56" applyFont="1" applyFill="1" applyBorder="1">
      <alignment/>
      <protection/>
    </xf>
    <xf numFmtId="177" fontId="4" fillId="38" borderId="14" xfId="56" applyNumberFormat="1" applyFont="1" applyFill="1" applyBorder="1" applyAlignment="1">
      <alignment vertical="center"/>
      <protection/>
    </xf>
    <xf numFmtId="2" fontId="4" fillId="39" borderId="12" xfId="56" applyNumberFormat="1" applyFont="1" applyFill="1" applyBorder="1" applyAlignment="1">
      <alignment vertical="center"/>
      <protection/>
    </xf>
    <xf numFmtId="0" fontId="4" fillId="38" borderId="10" xfId="56" applyFont="1" applyFill="1" applyBorder="1" applyAlignment="1">
      <alignment horizontal="center"/>
      <protection/>
    </xf>
    <xf numFmtId="0" fontId="2" fillId="34" borderId="17" xfId="56" applyFont="1" applyFill="1" applyBorder="1" applyAlignment="1">
      <alignment horizontal="center" vertical="center" textRotation="90"/>
      <protection/>
    </xf>
    <xf numFmtId="177" fontId="2" fillId="33" borderId="17" xfId="56" applyNumberFormat="1" applyFont="1" applyFill="1" applyBorder="1" applyAlignment="1">
      <alignment horizontal="right" vertical="center"/>
      <protection/>
    </xf>
    <xf numFmtId="177" fontId="2" fillId="38" borderId="17" xfId="56" applyNumberFormat="1" applyFont="1" applyFill="1" applyBorder="1" applyAlignment="1">
      <alignment horizontal="right"/>
      <protection/>
    </xf>
    <xf numFmtId="177" fontId="4" fillId="39" borderId="14" xfId="56" applyNumberFormat="1" applyFont="1" applyFill="1" applyBorder="1" applyAlignment="1">
      <alignment vertical="center"/>
      <protection/>
    </xf>
    <xf numFmtId="177" fontId="4" fillId="36" borderId="14" xfId="56" applyNumberFormat="1" applyFont="1" applyFill="1" applyBorder="1" applyAlignment="1">
      <alignment vertical="center"/>
      <protection/>
    </xf>
    <xf numFmtId="0" fontId="2" fillId="35" borderId="18" xfId="56" applyFont="1" applyFill="1" applyBorder="1" applyAlignment="1">
      <alignment horizontal="right" vertical="center"/>
      <protection/>
    </xf>
    <xf numFmtId="0" fontId="2" fillId="35" borderId="19" xfId="56" applyFont="1" applyFill="1" applyBorder="1" applyAlignment="1">
      <alignment vertical="center"/>
      <protection/>
    </xf>
    <xf numFmtId="0" fontId="4" fillId="35" borderId="19" xfId="56" applyFont="1" applyFill="1" applyBorder="1" applyAlignment="1">
      <alignment vertical="center"/>
      <protection/>
    </xf>
    <xf numFmtId="0" fontId="4" fillId="35" borderId="19" xfId="56" applyFont="1" applyFill="1" applyBorder="1" applyAlignment="1">
      <alignment horizontal="center" vertical="center"/>
      <protection/>
    </xf>
    <xf numFmtId="177" fontId="2" fillId="35" borderId="20" xfId="56" applyNumberFormat="1" applyFont="1" applyFill="1" applyBorder="1" applyAlignment="1">
      <alignment horizontal="right" vertical="center"/>
      <protection/>
    </xf>
    <xf numFmtId="0" fontId="2" fillId="39" borderId="13" xfId="56" applyFont="1" applyFill="1" applyBorder="1">
      <alignment/>
      <protection/>
    </xf>
    <xf numFmtId="0" fontId="2" fillId="39" borderId="16" xfId="56" applyFont="1" applyFill="1" applyBorder="1" applyAlignment="1">
      <alignment horizontal="right"/>
      <protection/>
    </xf>
    <xf numFmtId="2" fontId="2" fillId="39" borderId="10" xfId="56" applyNumberFormat="1" applyFill="1" applyBorder="1">
      <alignment/>
      <protection/>
    </xf>
    <xf numFmtId="2" fontId="2" fillId="39" borderId="10" xfId="56" applyNumberFormat="1" applyFont="1" applyFill="1" applyBorder="1">
      <alignment/>
      <protection/>
    </xf>
    <xf numFmtId="0" fontId="4" fillId="39" borderId="10" xfId="56" applyFont="1" applyFill="1" applyBorder="1">
      <alignment/>
      <protection/>
    </xf>
    <xf numFmtId="0" fontId="4" fillId="39" borderId="10" xfId="56" applyFont="1" applyFill="1" applyBorder="1" applyAlignment="1">
      <alignment horizontal="center" vertical="center"/>
      <protection/>
    </xf>
    <xf numFmtId="177" fontId="2" fillId="39" borderId="17" xfId="56" applyNumberFormat="1" applyFont="1" applyFill="1" applyBorder="1" applyAlignment="1">
      <alignment horizontal="right" vertical="center"/>
      <protection/>
    </xf>
    <xf numFmtId="0" fontId="2" fillId="39" borderId="21" xfId="56" applyFont="1" applyFill="1" applyBorder="1" applyAlignment="1">
      <alignment horizontal="right" vertical="center"/>
      <protection/>
    </xf>
    <xf numFmtId="2" fontId="2" fillId="39" borderId="16" xfId="56" applyNumberFormat="1" applyFill="1" applyBorder="1">
      <alignment/>
      <protection/>
    </xf>
    <xf numFmtId="0" fontId="2" fillId="36" borderId="13" xfId="56" applyFont="1" applyFill="1" applyBorder="1">
      <alignment/>
      <protection/>
    </xf>
    <xf numFmtId="2" fontId="2" fillId="36" borderId="10" xfId="56" applyNumberFormat="1" applyFont="1" applyFill="1" applyBorder="1">
      <alignment/>
      <protection/>
    </xf>
    <xf numFmtId="0" fontId="4" fillId="36" borderId="10" xfId="56" applyFont="1" applyFill="1" applyBorder="1">
      <alignment/>
      <protection/>
    </xf>
    <xf numFmtId="0" fontId="4" fillId="36" borderId="10" xfId="56" applyFont="1" applyFill="1" applyBorder="1" applyAlignment="1">
      <alignment horizontal="center" vertical="center"/>
      <protection/>
    </xf>
    <xf numFmtId="177" fontId="2" fillId="36" borderId="17" xfId="56" applyNumberFormat="1" applyFont="1" applyFill="1" applyBorder="1" applyAlignment="1">
      <alignment horizontal="right" vertical="center"/>
      <protection/>
    </xf>
    <xf numFmtId="0" fontId="2" fillId="36" borderId="19" xfId="56" applyFont="1" applyFill="1" applyBorder="1" applyAlignment="1">
      <alignment horizontal="right" vertical="center"/>
      <protection/>
    </xf>
    <xf numFmtId="2" fontId="2" fillId="36" borderId="10" xfId="56" applyNumberFormat="1" applyFill="1" applyBorder="1">
      <alignment/>
      <protection/>
    </xf>
    <xf numFmtId="0" fontId="0" fillId="35" borderId="21" xfId="0" applyFill="1" applyBorder="1" applyAlignment="1">
      <alignment/>
    </xf>
    <xf numFmtId="0" fontId="40" fillId="35" borderId="21" xfId="0" applyFont="1" applyFill="1" applyBorder="1" applyAlignment="1">
      <alignment horizontal="center"/>
    </xf>
    <xf numFmtId="177" fontId="41" fillId="35" borderId="21" xfId="0" applyNumberFormat="1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40" fillId="35" borderId="22" xfId="0" applyFont="1" applyFill="1" applyBorder="1" applyAlignment="1">
      <alignment horizontal="center"/>
    </xf>
    <xf numFmtId="177" fontId="41" fillId="35" borderId="22" xfId="0" applyNumberFormat="1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40" fillId="38" borderId="21" xfId="0" applyFont="1" applyFill="1" applyBorder="1" applyAlignment="1">
      <alignment horizontal="center"/>
    </xf>
    <xf numFmtId="177" fontId="41" fillId="38" borderId="21" xfId="0" applyNumberFormat="1" applyFont="1" applyFill="1" applyBorder="1" applyAlignment="1">
      <alignment horizontal="right"/>
    </xf>
    <xf numFmtId="0" fontId="0" fillId="38" borderId="22" xfId="0" applyFill="1" applyBorder="1" applyAlignment="1">
      <alignment/>
    </xf>
    <xf numFmtId="0" fontId="40" fillId="38" borderId="22" xfId="0" applyFont="1" applyFill="1" applyBorder="1" applyAlignment="1">
      <alignment horizontal="center"/>
    </xf>
    <xf numFmtId="177" fontId="41" fillId="38" borderId="22" xfId="0" applyNumberFormat="1" applyFont="1" applyFill="1" applyBorder="1" applyAlignment="1">
      <alignment horizontal="right"/>
    </xf>
    <xf numFmtId="0" fontId="0" fillId="33" borderId="21" xfId="0" applyFill="1" applyBorder="1" applyAlignment="1">
      <alignment/>
    </xf>
    <xf numFmtId="177" fontId="41" fillId="33" borderId="21" xfId="0" applyNumberFormat="1" applyFont="1" applyFill="1" applyBorder="1" applyAlignment="1">
      <alignment horizontal="right"/>
    </xf>
    <xf numFmtId="0" fontId="0" fillId="33" borderId="22" xfId="0" applyFill="1" applyBorder="1" applyAlignment="1">
      <alignment/>
    </xf>
    <xf numFmtId="0" fontId="40" fillId="33" borderId="22" xfId="0" applyFont="1" applyFill="1" applyBorder="1" applyAlignment="1">
      <alignment horizontal="center"/>
    </xf>
    <xf numFmtId="177" fontId="41" fillId="33" borderId="22" xfId="0" applyNumberFormat="1" applyFont="1" applyFill="1" applyBorder="1" applyAlignment="1">
      <alignment horizontal="right"/>
    </xf>
    <xf numFmtId="2" fontId="2" fillId="37" borderId="10" xfId="56" applyNumberFormat="1" applyFont="1" applyFill="1" applyBorder="1">
      <alignment/>
      <protection/>
    </xf>
    <xf numFmtId="0" fontId="2" fillId="37" borderId="16" xfId="56" applyFont="1" applyFill="1" applyBorder="1" applyAlignment="1">
      <alignment horizontal="right" wrapText="1"/>
      <protection/>
    </xf>
    <xf numFmtId="0" fontId="2" fillId="37" borderId="23" xfId="56" applyFont="1" applyFill="1" applyBorder="1" applyAlignment="1">
      <alignment horizontal="right" vertical="center"/>
      <protection/>
    </xf>
    <xf numFmtId="2" fontId="2" fillId="37" borderId="16" xfId="56" applyNumberFormat="1" applyFill="1" applyBorder="1">
      <alignment/>
      <protection/>
    </xf>
    <xf numFmtId="0" fontId="2" fillId="37" borderId="21" xfId="56" applyFont="1" applyFill="1" applyBorder="1" applyAlignment="1">
      <alignment horizontal="right" vertical="center"/>
      <protection/>
    </xf>
    <xf numFmtId="2" fontId="2" fillId="37" borderId="23" xfId="56" applyNumberFormat="1" applyFont="1" applyFill="1" applyBorder="1">
      <alignment/>
      <protection/>
    </xf>
    <xf numFmtId="0" fontId="4" fillId="37" borderId="23" xfId="56" applyFont="1" applyFill="1" applyBorder="1" applyAlignment="1">
      <alignment horizontal="center" vertical="center"/>
      <protection/>
    </xf>
    <xf numFmtId="0" fontId="2" fillId="37" borderId="23" xfId="52" applyFont="1" applyFill="1" applyBorder="1" applyAlignment="1" applyProtection="1">
      <alignment horizontal="right"/>
      <protection/>
    </xf>
    <xf numFmtId="0" fontId="4" fillId="37" borderId="23" xfId="56" applyFont="1" applyFill="1" applyBorder="1">
      <alignment/>
      <protection/>
    </xf>
    <xf numFmtId="177" fontId="2" fillId="37" borderId="23" xfId="56" applyNumberFormat="1" applyFont="1" applyFill="1" applyBorder="1" applyAlignment="1">
      <alignment horizontal="right"/>
      <protection/>
    </xf>
    <xf numFmtId="0" fontId="0" fillId="37" borderId="21" xfId="0" applyFill="1" applyBorder="1" applyAlignment="1">
      <alignment/>
    </xf>
    <xf numFmtId="0" fontId="40" fillId="37" borderId="21" xfId="0" applyFont="1" applyFill="1" applyBorder="1" applyAlignment="1">
      <alignment horizontal="center"/>
    </xf>
    <xf numFmtId="177" fontId="41" fillId="37" borderId="21" xfId="0" applyNumberFormat="1" applyFont="1" applyFill="1" applyBorder="1" applyAlignment="1">
      <alignment horizontal="right"/>
    </xf>
    <xf numFmtId="0" fontId="2" fillId="33" borderId="24" xfId="56" applyFont="1" applyFill="1" applyBorder="1">
      <alignment/>
      <protection/>
    </xf>
    <xf numFmtId="2" fontId="4" fillId="33" borderId="19" xfId="56" applyNumberFormat="1" applyFont="1" applyFill="1" applyBorder="1" applyAlignment="1">
      <alignment vertical="center"/>
      <protection/>
    </xf>
    <xf numFmtId="0" fontId="2" fillId="35" borderId="21" xfId="56" applyFont="1" applyFill="1" applyBorder="1">
      <alignment/>
      <protection/>
    </xf>
    <xf numFmtId="0" fontId="2" fillId="35" borderId="24" xfId="56" applyFont="1" applyFill="1" applyBorder="1">
      <alignment/>
      <protection/>
    </xf>
    <xf numFmtId="0" fontId="2" fillId="38" borderId="21" xfId="56" applyFont="1" applyFill="1" applyBorder="1">
      <alignment/>
      <protection/>
    </xf>
    <xf numFmtId="2" fontId="2" fillId="37" borderId="25" xfId="56" applyNumberFormat="1" applyFont="1" applyFill="1" applyBorder="1">
      <alignment/>
      <protection/>
    </xf>
    <xf numFmtId="0" fontId="0" fillId="37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0" xfId="0" applyFill="1" applyBorder="1" applyAlignment="1">
      <alignment/>
    </xf>
    <xf numFmtId="2" fontId="5" fillId="34" borderId="10" xfId="56" applyNumberFormat="1" applyFont="1" applyFill="1" applyBorder="1" applyAlignment="1">
      <alignment horizontal="center" vertical="center" textRotation="90" wrapText="1"/>
      <protection/>
    </xf>
    <xf numFmtId="177" fontId="4" fillId="37" borderId="27" xfId="56" applyNumberFormat="1" applyFont="1" applyFill="1" applyBorder="1" applyAlignment="1">
      <alignment vertical="center"/>
      <protection/>
    </xf>
    <xf numFmtId="177" fontId="2" fillId="37" borderId="23" xfId="56" applyNumberFormat="1" applyFont="1" applyFill="1" applyBorder="1" applyAlignment="1">
      <alignment horizontal="right" vertical="center"/>
      <protection/>
    </xf>
    <xf numFmtId="2" fontId="0" fillId="37" borderId="21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0" fontId="2" fillId="34" borderId="16" xfId="56" applyFont="1" applyFill="1" applyBorder="1" applyAlignment="1">
      <alignment horizontal="center" vertical="center" textRotation="90" wrapText="1"/>
      <protection/>
    </xf>
    <xf numFmtId="177" fontId="4" fillId="33" borderId="28" xfId="56" applyNumberFormat="1" applyFont="1" applyFill="1" applyBorder="1" applyAlignment="1">
      <alignment vertical="center"/>
      <protection/>
    </xf>
    <xf numFmtId="0" fontId="2" fillId="33" borderId="15" xfId="56" applyFont="1" applyFill="1" applyBorder="1">
      <alignment/>
      <protection/>
    </xf>
    <xf numFmtId="0" fontId="40" fillId="33" borderId="21" xfId="0" applyFont="1" applyFill="1" applyBorder="1" applyAlignment="1">
      <alignment horizontal="center"/>
    </xf>
    <xf numFmtId="2" fontId="4" fillId="35" borderId="29" xfId="56" applyNumberFormat="1" applyFont="1" applyFill="1" applyBorder="1" applyAlignment="1">
      <alignment/>
      <protection/>
    </xf>
    <xf numFmtId="177" fontId="4" fillId="35" borderId="29" xfId="56" applyNumberFormat="1" applyFont="1" applyFill="1" applyBorder="1" applyAlignment="1">
      <alignment vertical="center"/>
      <protection/>
    </xf>
    <xf numFmtId="0" fontId="2" fillId="36" borderId="15" xfId="56" applyFont="1" applyFill="1" applyBorder="1">
      <alignment/>
      <protection/>
    </xf>
    <xf numFmtId="0" fontId="2" fillId="36" borderId="30" xfId="56" applyFont="1" applyFill="1" applyBorder="1" applyAlignment="1">
      <alignment horizontal="right"/>
      <protection/>
    </xf>
    <xf numFmtId="2" fontId="2" fillId="36" borderId="12" xfId="56" applyNumberFormat="1" applyFill="1" applyBorder="1">
      <alignment/>
      <protection/>
    </xf>
    <xf numFmtId="2" fontId="2" fillId="36" borderId="12" xfId="56" applyNumberFormat="1" applyFont="1" applyFill="1" applyBorder="1">
      <alignment/>
      <protection/>
    </xf>
    <xf numFmtId="0" fontId="4" fillId="36" borderId="12" xfId="56" applyFont="1" applyFill="1" applyBorder="1">
      <alignment/>
      <protection/>
    </xf>
    <xf numFmtId="0" fontId="4" fillId="36" borderId="12" xfId="56" applyFont="1" applyFill="1" applyBorder="1" applyAlignment="1">
      <alignment horizontal="center" vertical="center"/>
      <protection/>
    </xf>
    <xf numFmtId="177" fontId="2" fillId="36" borderId="31" xfId="56" applyNumberFormat="1" applyFont="1" applyFill="1" applyBorder="1" applyAlignment="1">
      <alignment horizontal="right" vertical="center"/>
      <protection/>
    </xf>
    <xf numFmtId="2" fontId="4" fillId="35" borderId="19" xfId="56" applyNumberFormat="1" applyFont="1" applyFill="1" applyBorder="1" applyAlignment="1">
      <alignment vertical="center"/>
      <protection/>
    </xf>
    <xf numFmtId="177" fontId="4" fillId="35" borderId="28" xfId="56" applyNumberFormat="1" applyFont="1" applyFill="1" applyBorder="1" applyAlignment="1">
      <alignment vertical="center"/>
      <protection/>
    </xf>
    <xf numFmtId="0" fontId="2" fillId="33" borderId="30" xfId="56" applyFont="1" applyFill="1" applyBorder="1" applyAlignment="1">
      <alignment/>
      <protection/>
    </xf>
    <xf numFmtId="2" fontId="2" fillId="33" borderId="12" xfId="56" applyNumberFormat="1" applyFill="1" applyBorder="1">
      <alignment/>
      <protection/>
    </xf>
    <xf numFmtId="0" fontId="4" fillId="33" borderId="12" xfId="56" applyFont="1" applyFill="1" applyBorder="1">
      <alignment/>
      <protection/>
    </xf>
    <xf numFmtId="0" fontId="4" fillId="33" borderId="12" xfId="56" applyFont="1" applyFill="1" applyBorder="1" applyAlignment="1">
      <alignment horizontal="center" vertical="center"/>
      <protection/>
    </xf>
    <xf numFmtId="177" fontId="2" fillId="33" borderId="31" xfId="56" applyNumberFormat="1" applyFont="1" applyFill="1" applyBorder="1" applyAlignment="1">
      <alignment horizontal="right" vertical="center"/>
      <protection/>
    </xf>
    <xf numFmtId="0" fontId="4" fillId="37" borderId="17" xfId="56" applyFont="1" applyFill="1" applyBorder="1">
      <alignment/>
      <protection/>
    </xf>
    <xf numFmtId="0" fontId="4" fillId="37" borderId="23" xfId="56" applyFont="1" applyFill="1" applyBorder="1" applyAlignment="1">
      <alignment horizontal="center"/>
      <protection/>
    </xf>
    <xf numFmtId="0" fontId="4" fillId="37" borderId="21" xfId="56" applyFont="1" applyFill="1" applyBorder="1" applyAlignment="1">
      <alignment horizontal="center" vertical="center"/>
      <protection/>
    </xf>
    <xf numFmtId="0" fontId="2" fillId="38" borderId="23" xfId="56" applyFont="1" applyFill="1" applyBorder="1">
      <alignment/>
      <protection/>
    </xf>
    <xf numFmtId="2" fontId="4" fillId="38" borderId="10" xfId="56" applyNumberFormat="1" applyFont="1" applyFill="1" applyBorder="1" applyAlignment="1">
      <alignment vertical="center"/>
      <protection/>
    </xf>
    <xf numFmtId="177" fontId="4" fillId="38" borderId="11" xfId="56" applyNumberFormat="1" applyFont="1" applyFill="1" applyBorder="1" applyAlignment="1">
      <alignment vertical="center"/>
      <protection/>
    </xf>
    <xf numFmtId="0" fontId="40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2" fontId="40" fillId="35" borderId="29" xfId="0" applyNumberFormat="1" applyFont="1" applyFill="1" applyBorder="1" applyAlignment="1">
      <alignment/>
    </xf>
    <xf numFmtId="0" fontId="0" fillId="33" borderId="34" xfId="0" applyFill="1" applyBorder="1" applyAlignment="1">
      <alignment/>
    </xf>
    <xf numFmtId="177" fontId="40" fillId="35" borderId="29" xfId="0" applyNumberFormat="1" applyFont="1" applyFill="1" applyBorder="1" applyAlignment="1">
      <alignment/>
    </xf>
    <xf numFmtId="0" fontId="2" fillId="39" borderId="15" xfId="56" applyFont="1" applyFill="1" applyBorder="1">
      <alignment/>
      <protection/>
    </xf>
    <xf numFmtId="0" fontId="0" fillId="39" borderId="12" xfId="0" applyFill="1" applyBorder="1" applyAlignment="1">
      <alignment/>
    </xf>
    <xf numFmtId="0" fontId="40" fillId="39" borderId="12" xfId="0" applyFont="1" applyFill="1" applyBorder="1" applyAlignment="1">
      <alignment horizontal="center"/>
    </xf>
    <xf numFmtId="177" fontId="41" fillId="39" borderId="12" xfId="0" applyNumberFormat="1" applyFont="1" applyFill="1" applyBorder="1" applyAlignment="1">
      <alignment horizontal="right"/>
    </xf>
    <xf numFmtId="0" fontId="4" fillId="40" borderId="35" xfId="56" applyFont="1" applyFill="1" applyBorder="1" applyAlignment="1">
      <alignment horizontal="center" vertical="center"/>
      <protection/>
    </xf>
    <xf numFmtId="0" fontId="4" fillId="40" borderId="26" xfId="56" applyFont="1" applyFill="1" applyBorder="1" applyAlignment="1">
      <alignment horizontal="center" vertical="center"/>
      <protection/>
    </xf>
    <xf numFmtId="0" fontId="4" fillId="40" borderId="27" xfId="56" applyFont="1" applyFill="1" applyBorder="1" applyAlignment="1">
      <alignment horizontal="center" vertical="center"/>
      <protection/>
    </xf>
    <xf numFmtId="0" fontId="4" fillId="41" borderId="35" xfId="56" applyFont="1" applyFill="1" applyBorder="1" applyAlignment="1">
      <alignment horizontal="center" vertical="center"/>
      <protection/>
    </xf>
    <xf numFmtId="0" fontId="4" fillId="41" borderId="26" xfId="56" applyFont="1" applyFill="1" applyBorder="1" applyAlignment="1">
      <alignment horizontal="center" vertical="center"/>
      <protection/>
    </xf>
    <xf numFmtId="0" fontId="4" fillId="41" borderId="27" xfId="56" applyFont="1" applyFill="1" applyBorder="1" applyAlignment="1">
      <alignment horizontal="center" vertical="center"/>
      <protection/>
    </xf>
    <xf numFmtId="0" fontId="4" fillId="41" borderId="35" xfId="56" applyFont="1" applyFill="1" applyBorder="1" applyAlignment="1">
      <alignment horizontal="center"/>
      <protection/>
    </xf>
    <xf numFmtId="0" fontId="4" fillId="41" borderId="26" xfId="56" applyFont="1" applyFill="1" applyBorder="1" applyAlignment="1">
      <alignment horizontal="center"/>
      <protection/>
    </xf>
    <xf numFmtId="0" fontId="4" fillId="41" borderId="27" xfId="56" applyFont="1" applyFill="1" applyBorder="1" applyAlignment="1">
      <alignment horizontal="center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4" fillId="33" borderId="32" xfId="56" applyFont="1" applyFill="1" applyBorder="1" applyAlignment="1">
      <alignment horizontal="center"/>
      <protection/>
    </xf>
    <xf numFmtId="0" fontId="4" fillId="33" borderId="33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G1">
      <selection activeCell="S3" sqref="S3:AB3"/>
    </sheetView>
  </sheetViews>
  <sheetFormatPr defaultColWidth="9.140625" defaultRowHeight="15"/>
  <cols>
    <col min="1" max="1" width="16.140625" style="0" customWidth="1"/>
    <col min="2" max="2" width="5.8515625" style="0" customWidth="1"/>
    <col min="3" max="3" width="8.421875" style="0" customWidth="1"/>
    <col min="4" max="4" width="6.7109375" style="0" customWidth="1"/>
    <col min="6" max="6" width="8.140625" style="0" customWidth="1"/>
    <col min="7" max="7" width="4.7109375" style="0" customWidth="1"/>
    <col min="8" max="8" width="7.57421875" style="0" customWidth="1"/>
    <col min="9" max="9" width="6.421875" style="0" hidden="1" customWidth="1"/>
    <col min="10" max="10" width="11.8515625" style="0" bestFit="1" customWidth="1"/>
    <col min="19" max="19" width="16.00390625" style="0" customWidth="1"/>
    <col min="20" max="20" width="5.421875" style="0" customWidth="1"/>
    <col min="21" max="21" width="7.421875" style="0" customWidth="1"/>
    <col min="22" max="22" width="6.140625" style="0" customWidth="1"/>
    <col min="23" max="23" width="8.57421875" style="0" customWidth="1"/>
    <col min="24" max="24" width="8.28125" style="0" customWidth="1"/>
    <col min="25" max="25" width="4.7109375" style="0" customWidth="1"/>
    <col min="26" max="26" width="9.00390625" style="0" customWidth="1"/>
    <col min="27" max="27" width="6.421875" style="0" hidden="1" customWidth="1"/>
    <col min="28" max="28" width="10.7109375" style="0" bestFit="1" customWidth="1"/>
  </cols>
  <sheetData>
    <row r="1" spans="1:28" ht="135.75" thickBot="1">
      <c r="A1" s="10" t="s">
        <v>0</v>
      </c>
      <c r="B1" s="103" t="s">
        <v>33</v>
      </c>
      <c r="C1" s="5" t="s">
        <v>1</v>
      </c>
      <c r="D1" s="5" t="s">
        <v>31</v>
      </c>
      <c r="E1" s="98" t="s">
        <v>32</v>
      </c>
      <c r="F1" s="5" t="s">
        <v>2</v>
      </c>
      <c r="G1" s="6" t="s">
        <v>3</v>
      </c>
      <c r="H1" s="6" t="s">
        <v>4</v>
      </c>
      <c r="I1" s="29" t="s">
        <v>22</v>
      </c>
      <c r="J1" s="4" t="s">
        <v>5</v>
      </c>
      <c r="S1" s="10" t="s">
        <v>0</v>
      </c>
      <c r="T1" s="103" t="s">
        <v>33</v>
      </c>
      <c r="U1" s="5" t="s">
        <v>1</v>
      </c>
      <c r="V1" s="5" t="s">
        <v>31</v>
      </c>
      <c r="W1" s="98" t="s">
        <v>32</v>
      </c>
      <c r="X1" s="5" t="s">
        <v>2</v>
      </c>
      <c r="Y1" s="6" t="s">
        <v>3</v>
      </c>
      <c r="Z1" s="6" t="s">
        <v>4</v>
      </c>
      <c r="AA1" s="29" t="s">
        <v>22</v>
      </c>
      <c r="AB1" s="4" t="s">
        <v>5</v>
      </c>
    </row>
    <row r="2" spans="1:28" ht="15.75" thickBot="1">
      <c r="A2" s="138" t="s">
        <v>34</v>
      </c>
      <c r="B2" s="139"/>
      <c r="C2" s="139"/>
      <c r="D2" s="139"/>
      <c r="E2" s="139"/>
      <c r="F2" s="139"/>
      <c r="G2" s="139"/>
      <c r="H2" s="139"/>
      <c r="I2" s="139"/>
      <c r="J2" s="140"/>
      <c r="S2" s="138" t="s">
        <v>34</v>
      </c>
      <c r="T2" s="139"/>
      <c r="U2" s="139"/>
      <c r="V2" s="139"/>
      <c r="W2" s="139"/>
      <c r="X2" s="139"/>
      <c r="Y2" s="139"/>
      <c r="Z2" s="139"/>
      <c r="AA2" s="139"/>
      <c r="AB2" s="140"/>
    </row>
    <row r="3" spans="1:28" ht="15.75" thickBot="1">
      <c r="A3" s="141" t="s">
        <v>23</v>
      </c>
      <c r="B3" s="142"/>
      <c r="C3" s="142"/>
      <c r="D3" s="142"/>
      <c r="E3" s="142"/>
      <c r="F3" s="142"/>
      <c r="G3" s="142"/>
      <c r="H3" s="142"/>
      <c r="I3" s="142"/>
      <c r="J3" s="143"/>
      <c r="S3" s="144" t="s">
        <v>26</v>
      </c>
      <c r="T3" s="145"/>
      <c r="U3" s="145"/>
      <c r="V3" s="145"/>
      <c r="W3" s="145"/>
      <c r="X3" s="145"/>
      <c r="Y3" s="145"/>
      <c r="Z3" s="145"/>
      <c r="AA3" s="145"/>
      <c r="AB3" s="146"/>
    </row>
    <row r="4" spans="1:28" ht="15.75" thickBot="1">
      <c r="A4" s="9" t="s">
        <v>10</v>
      </c>
      <c r="B4" s="19">
        <v>3</v>
      </c>
      <c r="C4" s="1">
        <v>87.41</v>
      </c>
      <c r="D4" s="1"/>
      <c r="E4" s="1">
        <v>13.51</v>
      </c>
      <c r="F4" s="7">
        <f>SUM(C4,E4)</f>
        <v>100.92</v>
      </c>
      <c r="G4" s="2">
        <v>1</v>
      </c>
      <c r="H4" s="3"/>
      <c r="I4" s="30">
        <v>750</v>
      </c>
      <c r="J4" s="11">
        <f aca="true" t="shared" si="0" ref="J4:J11">F4*I4</f>
        <v>75690</v>
      </c>
      <c r="S4" s="17" t="s">
        <v>7</v>
      </c>
      <c r="T4" s="73"/>
      <c r="U4" s="18">
        <v>39.94</v>
      </c>
      <c r="V4" s="72"/>
      <c r="W4" s="72">
        <v>6.83</v>
      </c>
      <c r="X4" s="15">
        <f aca="true" t="shared" si="1" ref="X4:X12">SUM(U4,W4)</f>
        <v>46.769999999999996</v>
      </c>
      <c r="Y4" s="123" t="s">
        <v>6</v>
      </c>
      <c r="Z4" s="124"/>
      <c r="AA4" s="81">
        <v>500</v>
      </c>
      <c r="AB4" s="99">
        <f>X4*AA4</f>
        <v>23384.999999999996</v>
      </c>
    </row>
    <row r="5" spans="1:28" ht="15.75" thickBot="1">
      <c r="A5" s="105" t="s">
        <v>12</v>
      </c>
      <c r="B5" s="118">
        <v>2</v>
      </c>
      <c r="C5" s="119">
        <v>58.4</v>
      </c>
      <c r="D5" s="119">
        <v>17.06</v>
      </c>
      <c r="E5" s="119">
        <v>11.67</v>
      </c>
      <c r="F5" s="7">
        <f>SUM(C5,D5,E5)</f>
        <v>87.13</v>
      </c>
      <c r="G5" s="120">
        <v>1</v>
      </c>
      <c r="H5" s="121"/>
      <c r="I5" s="122">
        <v>750</v>
      </c>
      <c r="J5" s="11">
        <f t="shared" si="0"/>
        <v>65347.5</v>
      </c>
      <c r="S5" s="17" t="s">
        <v>8</v>
      </c>
      <c r="T5" s="74"/>
      <c r="U5" s="75">
        <v>39.94</v>
      </c>
      <c r="V5" s="72"/>
      <c r="W5" s="72">
        <v>6.83</v>
      </c>
      <c r="X5" s="15">
        <f t="shared" si="1"/>
        <v>46.769999999999996</v>
      </c>
      <c r="Y5" s="123" t="s">
        <v>6</v>
      </c>
      <c r="Z5" s="78"/>
      <c r="AA5" s="100">
        <v>500</v>
      </c>
      <c r="AB5" s="99">
        <f>X5*AA5</f>
        <v>23384.999999999996</v>
      </c>
    </row>
    <row r="6" spans="1:28" ht="15.75" thickBot="1">
      <c r="A6" s="88" t="s">
        <v>14</v>
      </c>
      <c r="B6" s="34">
        <v>2</v>
      </c>
      <c r="C6" s="35">
        <v>58.4</v>
      </c>
      <c r="D6" s="35"/>
      <c r="E6" s="35">
        <v>9.05</v>
      </c>
      <c r="F6" s="116">
        <f>SUM(C6,E6)</f>
        <v>67.45</v>
      </c>
      <c r="G6" s="36">
        <v>2</v>
      </c>
      <c r="H6" s="37"/>
      <c r="I6" s="38">
        <v>750</v>
      </c>
      <c r="J6" s="117">
        <f t="shared" si="0"/>
        <v>50587.5</v>
      </c>
      <c r="S6" s="17" t="s">
        <v>9</v>
      </c>
      <c r="T6" s="76"/>
      <c r="U6" s="75">
        <v>41.12</v>
      </c>
      <c r="V6" s="72"/>
      <c r="W6" s="72">
        <v>7.02</v>
      </c>
      <c r="X6" s="15">
        <f t="shared" si="1"/>
        <v>48.14</v>
      </c>
      <c r="Y6" s="123" t="s">
        <v>6</v>
      </c>
      <c r="Z6" s="125"/>
      <c r="AA6" s="100">
        <v>500</v>
      </c>
      <c r="AB6" s="99">
        <f>X6*AA6</f>
        <v>24070</v>
      </c>
    </row>
    <row r="7" spans="1:28" ht="15.75" thickBot="1">
      <c r="A7" s="20" t="s">
        <v>17</v>
      </c>
      <c r="B7" s="21">
        <v>2</v>
      </c>
      <c r="C7" s="22">
        <v>58.4</v>
      </c>
      <c r="D7" s="23"/>
      <c r="E7" s="23">
        <v>9.05</v>
      </c>
      <c r="F7" s="24">
        <f>SUM(C7,E7)</f>
        <v>67.45</v>
      </c>
      <c r="G7" s="25">
        <v>3</v>
      </c>
      <c r="H7" s="28"/>
      <c r="I7" s="31">
        <v>750</v>
      </c>
      <c r="J7" s="26">
        <f t="shared" si="0"/>
        <v>50587.5</v>
      </c>
      <c r="S7" s="17" t="s">
        <v>27</v>
      </c>
      <c r="T7" s="79"/>
      <c r="U7" s="77">
        <v>15</v>
      </c>
      <c r="V7" s="77"/>
      <c r="W7" s="90">
        <v>17.5</v>
      </c>
      <c r="X7" s="15">
        <f t="shared" si="1"/>
        <v>32.5</v>
      </c>
      <c r="Y7" s="80" t="s">
        <v>6</v>
      </c>
      <c r="Z7" s="78"/>
      <c r="AA7" s="81"/>
      <c r="AB7" s="16">
        <v>5500</v>
      </c>
    </row>
    <row r="8" spans="1:28" ht="15.75" thickBot="1">
      <c r="A8" s="39" t="s">
        <v>18</v>
      </c>
      <c r="B8" s="40">
        <v>3</v>
      </c>
      <c r="C8" s="41">
        <v>76.44</v>
      </c>
      <c r="D8" s="42"/>
      <c r="E8" s="42">
        <v>11.84</v>
      </c>
      <c r="F8" s="27">
        <f>SUM(C8,E8)</f>
        <v>88.28</v>
      </c>
      <c r="G8" s="43">
        <v>4</v>
      </c>
      <c r="H8" s="44"/>
      <c r="I8" s="45">
        <v>800</v>
      </c>
      <c r="J8" s="32">
        <f t="shared" si="0"/>
        <v>70624</v>
      </c>
      <c r="S8" s="17" t="s">
        <v>28</v>
      </c>
      <c r="T8" s="82"/>
      <c r="U8" s="101">
        <v>15</v>
      </c>
      <c r="V8" s="82"/>
      <c r="W8" s="102">
        <v>17.5</v>
      </c>
      <c r="X8" s="15">
        <f t="shared" si="1"/>
        <v>32.5</v>
      </c>
      <c r="Y8" s="82" t="s">
        <v>6</v>
      </c>
      <c r="Z8" s="83"/>
      <c r="AA8" s="84"/>
      <c r="AB8" s="16">
        <v>5500</v>
      </c>
    </row>
    <row r="9" spans="1:28" ht="15.75" thickBot="1">
      <c r="A9" s="39" t="s">
        <v>19</v>
      </c>
      <c r="B9" s="46">
        <v>2</v>
      </c>
      <c r="C9" s="47">
        <v>54.67</v>
      </c>
      <c r="D9" s="42"/>
      <c r="E9" s="42">
        <v>8.46</v>
      </c>
      <c r="F9" s="27">
        <f>SUM(C9,E9)</f>
        <v>63.13</v>
      </c>
      <c r="G9" s="43">
        <v>4</v>
      </c>
      <c r="H9" s="44"/>
      <c r="I9" s="45">
        <v>750</v>
      </c>
      <c r="J9" s="32">
        <v>50588</v>
      </c>
      <c r="S9" s="17" t="s">
        <v>29</v>
      </c>
      <c r="T9" s="82"/>
      <c r="U9" s="101">
        <v>15</v>
      </c>
      <c r="V9" s="82"/>
      <c r="W9" s="102">
        <v>17.5</v>
      </c>
      <c r="X9" s="15">
        <f t="shared" si="1"/>
        <v>32.5</v>
      </c>
      <c r="Y9" s="82" t="s">
        <v>6</v>
      </c>
      <c r="Z9" s="83"/>
      <c r="AA9" s="84"/>
      <c r="AB9" s="16">
        <v>5500</v>
      </c>
    </row>
    <row r="10" spans="1:28" ht="15.75" thickBot="1">
      <c r="A10" s="48" t="s">
        <v>20</v>
      </c>
      <c r="B10" s="53">
        <v>2</v>
      </c>
      <c r="C10" s="54">
        <v>50</v>
      </c>
      <c r="D10" s="49">
        <v>35.58</v>
      </c>
      <c r="E10" s="49">
        <v>13.24</v>
      </c>
      <c r="F10" s="13">
        <f>SUM(C10,D10,E10)</f>
        <v>98.82</v>
      </c>
      <c r="G10" s="50" t="s">
        <v>24</v>
      </c>
      <c r="H10" s="51"/>
      <c r="I10" s="52">
        <v>750</v>
      </c>
      <c r="J10" s="33">
        <f t="shared" si="0"/>
        <v>74115</v>
      </c>
      <c r="S10" s="17" t="s">
        <v>30</v>
      </c>
      <c r="T10" s="82"/>
      <c r="U10" s="101">
        <v>15</v>
      </c>
      <c r="V10" s="82"/>
      <c r="W10" s="102">
        <v>17.5</v>
      </c>
      <c r="X10" s="15">
        <f t="shared" si="1"/>
        <v>32.5</v>
      </c>
      <c r="Y10" s="82" t="s">
        <v>6</v>
      </c>
      <c r="Z10" s="83"/>
      <c r="AA10" s="84"/>
      <c r="AB10" s="16">
        <v>5500</v>
      </c>
    </row>
    <row r="11" spans="1:28" ht="15.75" thickBot="1">
      <c r="A11" s="109" t="s">
        <v>21</v>
      </c>
      <c r="B11" s="110">
        <v>2</v>
      </c>
      <c r="C11" s="111">
        <v>67.7</v>
      </c>
      <c r="D11" s="112">
        <v>26.22</v>
      </c>
      <c r="E11" s="112">
        <v>14.52</v>
      </c>
      <c r="F11" s="13">
        <f>SUM(C11,D11,E11)</f>
        <v>108.44</v>
      </c>
      <c r="G11" s="113" t="s">
        <v>24</v>
      </c>
      <c r="H11" s="114"/>
      <c r="I11" s="115">
        <v>750</v>
      </c>
      <c r="J11" s="33">
        <f t="shared" si="0"/>
        <v>81330</v>
      </c>
      <c r="S11" s="14" t="s">
        <v>10</v>
      </c>
      <c r="T11" s="82">
        <v>2</v>
      </c>
      <c r="U11" s="82">
        <v>51.58</v>
      </c>
      <c r="V11" s="82"/>
      <c r="W11" s="91">
        <v>8.38</v>
      </c>
      <c r="X11" s="15">
        <f t="shared" si="1"/>
        <v>59.96</v>
      </c>
      <c r="Y11" s="82" t="s">
        <v>6</v>
      </c>
      <c r="Z11" s="83"/>
      <c r="AA11" s="84">
        <v>750</v>
      </c>
      <c r="AB11" s="16">
        <f>X11*AA11</f>
        <v>44970</v>
      </c>
    </row>
    <row r="12" spans="1:28" ht="15.75" thickBot="1">
      <c r="A12" s="147" t="s">
        <v>25</v>
      </c>
      <c r="B12" s="148"/>
      <c r="C12" s="107">
        <f>SUM(C4:C11)</f>
        <v>511.42</v>
      </c>
      <c r="D12" s="107">
        <f>SUM(D4:D11)</f>
        <v>78.86</v>
      </c>
      <c r="E12" s="107">
        <f>SUM(E4:E11)</f>
        <v>91.34</v>
      </c>
      <c r="F12" s="107">
        <f>SUM(F4:F11)</f>
        <v>681.6200000000001</v>
      </c>
      <c r="G12" s="149"/>
      <c r="H12" s="150"/>
      <c r="I12" s="150"/>
      <c r="J12" s="108"/>
      <c r="S12" s="105" t="s">
        <v>11</v>
      </c>
      <c r="T12" s="67">
        <v>2</v>
      </c>
      <c r="U12" s="67">
        <v>60.83</v>
      </c>
      <c r="V12" s="67"/>
      <c r="W12" s="93">
        <v>10.7</v>
      </c>
      <c r="X12" s="7">
        <f t="shared" si="1"/>
        <v>71.53</v>
      </c>
      <c r="Y12" s="67">
        <v>1</v>
      </c>
      <c r="Z12" s="106"/>
      <c r="AA12" s="68">
        <v>750</v>
      </c>
      <c r="AB12" s="11">
        <f>X12*AA12</f>
        <v>53647.5</v>
      </c>
    </row>
    <row r="13" spans="19:28" ht="15.75" thickBot="1">
      <c r="S13" s="85" t="s">
        <v>12</v>
      </c>
      <c r="T13" s="69">
        <v>2</v>
      </c>
      <c r="U13" s="69">
        <v>79.1</v>
      </c>
      <c r="V13" s="69">
        <v>12.87</v>
      </c>
      <c r="W13" s="92">
        <v>16.11</v>
      </c>
      <c r="X13" s="86">
        <f>SUM(U13,V13,W13)</f>
        <v>108.08</v>
      </c>
      <c r="Y13" s="69">
        <v>1</v>
      </c>
      <c r="Z13" s="70"/>
      <c r="AA13" s="71">
        <v>750</v>
      </c>
      <c r="AB13" s="104">
        <f aca="true" t="shared" si="2" ref="AB13:AB19">X13*AA13</f>
        <v>81060</v>
      </c>
    </row>
    <row r="14" spans="19:28" ht="15.75" thickBot="1">
      <c r="S14" s="87" t="s">
        <v>13</v>
      </c>
      <c r="T14" s="55">
        <v>2</v>
      </c>
      <c r="U14" s="55">
        <v>60.83</v>
      </c>
      <c r="V14" s="55"/>
      <c r="W14" s="94">
        <v>10.7</v>
      </c>
      <c r="X14" s="8">
        <f aca="true" t="shared" si="3" ref="X14:X19">SUM(U14,W14)</f>
        <v>71.53</v>
      </c>
      <c r="Y14" s="55">
        <v>2</v>
      </c>
      <c r="Z14" s="56"/>
      <c r="AA14" s="57">
        <v>750</v>
      </c>
      <c r="AB14" s="12">
        <f t="shared" si="2"/>
        <v>53647.5</v>
      </c>
    </row>
    <row r="15" spans="19:28" ht="15.75" thickBot="1">
      <c r="S15" s="88" t="s">
        <v>14</v>
      </c>
      <c r="T15" s="55">
        <v>2</v>
      </c>
      <c r="U15" s="55">
        <v>58.9</v>
      </c>
      <c r="V15" s="55"/>
      <c r="W15" s="94">
        <v>10.3</v>
      </c>
      <c r="X15" s="8">
        <f t="shared" si="3"/>
        <v>69.2</v>
      </c>
      <c r="Y15" s="55">
        <v>2</v>
      </c>
      <c r="Z15" s="56"/>
      <c r="AA15" s="57">
        <v>750</v>
      </c>
      <c r="AB15" s="12">
        <f t="shared" si="2"/>
        <v>51900</v>
      </c>
    </row>
    <row r="16" spans="19:28" ht="15.75" thickBot="1">
      <c r="S16" s="87" t="s">
        <v>15</v>
      </c>
      <c r="T16" s="58">
        <v>2</v>
      </c>
      <c r="U16" s="58">
        <v>58.9</v>
      </c>
      <c r="V16" s="58"/>
      <c r="W16" s="95">
        <v>10.3</v>
      </c>
      <c r="X16" s="8">
        <f t="shared" si="3"/>
        <v>69.2</v>
      </c>
      <c r="Y16" s="58">
        <v>2</v>
      </c>
      <c r="Z16" s="59"/>
      <c r="AA16" s="60">
        <v>750</v>
      </c>
      <c r="AB16" s="12">
        <f t="shared" si="2"/>
        <v>51900</v>
      </c>
    </row>
    <row r="17" spans="19:28" ht="15.75" thickBot="1">
      <c r="S17" s="89" t="s">
        <v>16</v>
      </c>
      <c r="T17" s="61">
        <v>2</v>
      </c>
      <c r="U17" s="61">
        <v>60.83</v>
      </c>
      <c r="V17" s="61"/>
      <c r="W17" s="96">
        <v>10.7</v>
      </c>
      <c r="X17" s="24">
        <f t="shared" si="3"/>
        <v>71.53</v>
      </c>
      <c r="Y17" s="61">
        <v>3</v>
      </c>
      <c r="Z17" s="62"/>
      <c r="AA17" s="63">
        <v>750</v>
      </c>
      <c r="AB17" s="26">
        <f t="shared" si="2"/>
        <v>53647.5</v>
      </c>
    </row>
    <row r="18" spans="19:28" ht="15.75" thickBot="1">
      <c r="S18" s="126" t="s">
        <v>18</v>
      </c>
      <c r="T18" s="64">
        <v>2</v>
      </c>
      <c r="U18" s="64">
        <v>58.9</v>
      </c>
      <c r="V18" s="64"/>
      <c r="W18" s="97">
        <v>10.3</v>
      </c>
      <c r="X18" s="127">
        <f t="shared" si="3"/>
        <v>69.2</v>
      </c>
      <c r="Y18" s="64">
        <v>3</v>
      </c>
      <c r="Z18" s="65"/>
      <c r="AA18" s="66">
        <v>750</v>
      </c>
      <c r="AB18" s="128">
        <f t="shared" si="2"/>
        <v>51900</v>
      </c>
    </row>
    <row r="19" spans="19:28" ht="15.75" thickBot="1">
      <c r="S19" s="134" t="s">
        <v>19</v>
      </c>
      <c r="T19" s="135">
        <v>2</v>
      </c>
      <c r="U19" s="135">
        <v>64.31</v>
      </c>
      <c r="V19" s="135"/>
      <c r="W19" s="135">
        <v>10.45</v>
      </c>
      <c r="X19" s="27">
        <f t="shared" si="3"/>
        <v>74.76</v>
      </c>
      <c r="Y19" s="135" t="s">
        <v>24</v>
      </c>
      <c r="Z19" s="136"/>
      <c r="AA19" s="137">
        <v>750</v>
      </c>
      <c r="AB19" s="32">
        <f t="shared" si="2"/>
        <v>56070.00000000001</v>
      </c>
    </row>
    <row r="20" spans="19:28" ht="15.75" thickBot="1">
      <c r="S20" s="129" t="s">
        <v>25</v>
      </c>
      <c r="T20" s="130"/>
      <c r="U20" s="131">
        <f>SUM(U4:U19)</f>
        <v>735.1800000000001</v>
      </c>
      <c r="V20" s="131">
        <f>SUM(V4:V19)</f>
        <v>12.87</v>
      </c>
      <c r="W20" s="131">
        <f>SUM(W4:W19)</f>
        <v>188.62</v>
      </c>
      <c r="X20" s="131">
        <f>SUM(X4:X19)</f>
        <v>936.6700000000001</v>
      </c>
      <c r="Y20" s="130"/>
      <c r="Z20" s="130"/>
      <c r="AA20" s="132"/>
      <c r="AB20" s="133"/>
    </row>
  </sheetData>
  <sheetProtection/>
  <mergeCells count="6">
    <mergeCell ref="S2:AB2"/>
    <mergeCell ref="A2:J2"/>
    <mergeCell ref="A3:J3"/>
    <mergeCell ref="S3:AB3"/>
    <mergeCell ref="A12:B12"/>
    <mergeCell ref="G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oem</cp:lastModifiedBy>
  <cp:lastPrinted>2013-09-10T09:01:33Z</cp:lastPrinted>
  <dcterms:created xsi:type="dcterms:W3CDTF">2012-05-17T10:13:11Z</dcterms:created>
  <dcterms:modified xsi:type="dcterms:W3CDTF">2013-11-12T08:05:14Z</dcterms:modified>
  <cp:category/>
  <cp:version/>
  <cp:contentType/>
  <cp:contentStatus/>
</cp:coreProperties>
</file>