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 defaultThemeVersion="124226"/>
  <bookViews>
    <workbookView xWindow="255" yWindow="2880" windowWidth="16605" windowHeight="7875"/>
  </bookViews>
  <sheets>
    <sheet name="Sheet2" sheetId="2" r:id="rId1"/>
    <sheet name="Sheet3" sheetId="3" r:id="rId2"/>
  </sheets>
  <definedNames>
    <definedName name="_xlnm._FilterDatabase" localSheetId="0" hidden="1">Sheet2!$A$6:$K$132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2" l="1"/>
  <c r="C4" i="2"/>
  <c r="I3" i="2"/>
  <c r="C3" i="2"/>
  <c r="I2" i="2"/>
  <c r="C2" i="2"/>
  <c r="C147" i="2" l="1"/>
  <c r="I146" i="2"/>
  <c r="C146" i="2"/>
  <c r="I145" i="2"/>
  <c r="C145" i="2"/>
  <c r="I144" i="2"/>
  <c r="C144" i="2"/>
  <c r="I143" i="2"/>
  <c r="C143" i="2"/>
  <c r="I142" i="2"/>
  <c r="C142" i="2"/>
  <c r="I140" i="2"/>
  <c r="C140" i="2"/>
  <c r="I139" i="2"/>
  <c r="C139" i="2"/>
  <c r="I138" i="2"/>
  <c r="C138" i="2"/>
  <c r="I137" i="2"/>
  <c r="C137" i="2"/>
  <c r="I136" i="2"/>
  <c r="C136" i="2"/>
  <c r="I135" i="2"/>
  <c r="C135" i="2"/>
  <c r="I75" i="2" l="1"/>
  <c r="C62" i="2" l="1"/>
  <c r="C75" i="2" l="1"/>
  <c r="I74" i="2"/>
  <c r="C74" i="2"/>
  <c r="I73" i="2"/>
  <c r="C73" i="2"/>
  <c r="I72" i="2"/>
  <c r="C72" i="2"/>
  <c r="I71" i="2"/>
  <c r="C71" i="2"/>
  <c r="I70" i="2"/>
  <c r="C70" i="2"/>
  <c r="I69" i="2"/>
  <c r="C69" i="2"/>
  <c r="I68" i="2"/>
  <c r="C68" i="2"/>
  <c r="I67" i="2"/>
  <c r="C67" i="2"/>
  <c r="I66" i="2"/>
  <c r="C66" i="2"/>
  <c r="I65" i="2"/>
  <c r="C65" i="2"/>
  <c r="I64" i="2"/>
  <c r="C64" i="2"/>
  <c r="I63" i="2"/>
  <c r="C63" i="2"/>
  <c r="I61" i="2"/>
  <c r="C61" i="2"/>
  <c r="I60" i="2"/>
  <c r="C60" i="2"/>
  <c r="I59" i="2"/>
  <c r="C59" i="2"/>
  <c r="I58" i="2"/>
  <c r="C58" i="2"/>
  <c r="I57" i="2"/>
  <c r="C57" i="2"/>
  <c r="I56" i="2"/>
  <c r="C56" i="2"/>
  <c r="I54" i="2"/>
  <c r="C54" i="2"/>
  <c r="I53" i="2"/>
  <c r="C53" i="2"/>
  <c r="I52" i="2"/>
  <c r="C52" i="2"/>
  <c r="I51" i="2"/>
  <c r="C51" i="2"/>
  <c r="I50" i="2"/>
  <c r="C50" i="2"/>
  <c r="I49" i="2"/>
  <c r="C49" i="2"/>
  <c r="I48" i="2"/>
  <c r="C48" i="2"/>
  <c r="I47" i="2"/>
  <c r="C47" i="2"/>
  <c r="I46" i="2"/>
  <c r="C46" i="2"/>
  <c r="I45" i="2"/>
  <c r="C45" i="2"/>
  <c r="I44" i="2"/>
  <c r="C44" i="2"/>
  <c r="I43" i="2"/>
  <c r="C43" i="2"/>
  <c r="I42" i="2"/>
  <c r="C42" i="2"/>
  <c r="I41" i="2"/>
  <c r="C41" i="2"/>
  <c r="I131" i="2"/>
  <c r="C131" i="2"/>
  <c r="C132" i="2"/>
  <c r="I129" i="2"/>
  <c r="I128" i="2"/>
  <c r="I127" i="2"/>
  <c r="I126" i="2"/>
  <c r="I125" i="2"/>
  <c r="I124" i="2"/>
  <c r="I123" i="2"/>
  <c r="I122" i="2"/>
  <c r="I120" i="2"/>
  <c r="I119" i="2"/>
  <c r="I118" i="2"/>
  <c r="I117" i="2"/>
  <c r="I116" i="2"/>
  <c r="I115" i="2"/>
  <c r="I111" i="2"/>
  <c r="I110" i="2"/>
  <c r="I109" i="2"/>
  <c r="I107" i="2"/>
  <c r="I106" i="2"/>
  <c r="I105" i="2"/>
  <c r="I104" i="2"/>
  <c r="I103" i="2"/>
  <c r="I100" i="2"/>
  <c r="I99" i="2"/>
  <c r="I97" i="2"/>
  <c r="I96" i="2"/>
  <c r="I93" i="2"/>
  <c r="I92" i="2"/>
  <c r="I90" i="2"/>
  <c r="I89" i="2"/>
  <c r="I88" i="2"/>
  <c r="I87" i="2"/>
  <c r="I86" i="2"/>
  <c r="I84" i="2"/>
  <c r="I83" i="2"/>
  <c r="I82" i="2"/>
  <c r="I81" i="2"/>
  <c r="I38" i="2"/>
  <c r="I37" i="2"/>
  <c r="I36" i="2"/>
  <c r="I35" i="2"/>
  <c r="I34" i="2"/>
  <c r="I32" i="2"/>
  <c r="I31" i="2"/>
  <c r="I30" i="2"/>
  <c r="I28" i="2"/>
  <c r="I27" i="2"/>
  <c r="I26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I10" i="2"/>
  <c r="I9" i="2"/>
  <c r="C87" i="2"/>
  <c r="C129" i="2"/>
  <c r="C128" i="2"/>
  <c r="C127" i="2"/>
  <c r="C126" i="2"/>
  <c r="C125" i="2"/>
  <c r="C124" i="2"/>
  <c r="C123" i="2"/>
  <c r="C122" i="2"/>
  <c r="C120" i="2"/>
  <c r="C119" i="2"/>
  <c r="C118" i="2"/>
  <c r="C117" i="2"/>
  <c r="C116" i="2"/>
  <c r="C115" i="2"/>
  <c r="C107" i="2"/>
  <c r="C106" i="2"/>
  <c r="C105" i="2"/>
  <c r="C104" i="2"/>
  <c r="C103" i="2"/>
  <c r="C100" i="2"/>
  <c r="C99" i="2"/>
  <c r="C97" i="2"/>
  <c r="C96" i="2"/>
  <c r="C90" i="2"/>
  <c r="C89" i="2"/>
  <c r="C88" i="2"/>
  <c r="C86" i="2"/>
  <c r="C84" i="2"/>
  <c r="C83" i="2"/>
  <c r="C82" i="2"/>
  <c r="C81" i="2"/>
  <c r="C32" i="2"/>
  <c r="C31" i="2"/>
  <c r="C30" i="2"/>
  <c r="C28" i="2"/>
  <c r="C27" i="2"/>
  <c r="C26" i="2"/>
  <c r="C25" i="2"/>
  <c r="C24" i="2"/>
  <c r="C23" i="2"/>
  <c r="C22" i="2"/>
  <c r="C21" i="2"/>
  <c r="C19" i="2"/>
  <c r="C18" i="2"/>
  <c r="C17" i="2"/>
  <c r="C16" i="2"/>
  <c r="C15" i="2"/>
  <c r="C14" i="2"/>
  <c r="C13" i="2"/>
  <c r="C12" i="2"/>
  <c r="C11" i="2"/>
  <c r="C10" i="2"/>
  <c r="C9" i="2"/>
  <c r="C38" i="2"/>
  <c r="C37" i="2"/>
  <c r="C36" i="2"/>
  <c r="C35" i="2"/>
  <c r="C34" i="2"/>
  <c r="C111" i="2"/>
  <c r="C110" i="2"/>
  <c r="C109" i="2"/>
  <c r="C93" i="2"/>
  <c r="C92" i="2"/>
</calcChain>
</file>

<file path=xl/sharedStrings.xml><?xml version="1.0" encoding="utf-8"?>
<sst xmlns="http://schemas.openxmlformats.org/spreadsheetml/2006/main" count="532" uniqueCount="181">
  <si>
    <t>Apt.No</t>
  </si>
  <si>
    <t>Area  Плoщaдь</t>
  </si>
  <si>
    <t>Total area Всего пл-дь</t>
  </si>
  <si>
    <t>Bedrooms Спальни</t>
  </si>
  <si>
    <t>Балкон в подарок</t>
  </si>
  <si>
    <t>Euro sq.m. Евро кв.м.</t>
  </si>
  <si>
    <t>Total EUR  Всего в ЕUR</t>
  </si>
  <si>
    <t xml:space="preserve">                                                                  Статус</t>
  </si>
  <si>
    <t>Этаж 1</t>
  </si>
  <si>
    <t>Секция А</t>
  </si>
  <si>
    <t>-</t>
  </si>
  <si>
    <t>Свободен</t>
  </si>
  <si>
    <t>Студия</t>
  </si>
  <si>
    <t>А103</t>
  </si>
  <si>
    <t>ДА</t>
  </si>
  <si>
    <t>А104</t>
  </si>
  <si>
    <t>А105</t>
  </si>
  <si>
    <t>А106</t>
  </si>
  <si>
    <t>А107</t>
  </si>
  <si>
    <t>А108</t>
  </si>
  <si>
    <t>A111</t>
  </si>
  <si>
    <t>A112</t>
  </si>
  <si>
    <t>A113</t>
  </si>
  <si>
    <t>A114</t>
  </si>
  <si>
    <t>A115</t>
  </si>
  <si>
    <t>Секция В</t>
  </si>
  <si>
    <t>B132</t>
  </si>
  <si>
    <t>B133</t>
  </si>
  <si>
    <t>бронь</t>
  </si>
  <si>
    <t>B136</t>
  </si>
  <si>
    <t>B137</t>
  </si>
  <si>
    <t>B138</t>
  </si>
  <si>
    <t>B139</t>
  </si>
  <si>
    <t>B140</t>
  </si>
  <si>
    <t>B142</t>
  </si>
  <si>
    <t>B144</t>
  </si>
  <si>
    <t>B149</t>
  </si>
  <si>
    <t>B150</t>
  </si>
  <si>
    <t xml:space="preserve">Этаж 2 </t>
  </si>
  <si>
    <t>Этаж 3</t>
  </si>
  <si>
    <t>A303</t>
  </si>
  <si>
    <t>A304</t>
  </si>
  <si>
    <t>A308</t>
  </si>
  <si>
    <t>A310</t>
  </si>
  <si>
    <t xml:space="preserve"> бронь</t>
  </si>
  <si>
    <t>B337</t>
  </si>
  <si>
    <t>B339</t>
  </si>
  <si>
    <t>B341</t>
  </si>
  <si>
    <t>B345</t>
  </si>
  <si>
    <t>B346</t>
  </si>
  <si>
    <t>Этаж 4</t>
  </si>
  <si>
    <t>А402</t>
  </si>
  <si>
    <t>А403</t>
  </si>
  <si>
    <t>А406</t>
  </si>
  <si>
    <t>А409</t>
  </si>
  <si>
    <t>B441</t>
  </si>
  <si>
    <t>B442</t>
  </si>
  <si>
    <t>B444</t>
  </si>
  <si>
    <t>B448</t>
  </si>
  <si>
    <t>B451</t>
  </si>
  <si>
    <t>Этаж 5</t>
  </si>
  <si>
    <t>А502</t>
  </si>
  <si>
    <t>А504</t>
  </si>
  <si>
    <t>А507</t>
  </si>
  <si>
    <t>А508</t>
  </si>
  <si>
    <t>А515</t>
  </si>
  <si>
    <t>А517</t>
  </si>
  <si>
    <t>B531</t>
  </si>
  <si>
    <t>B534</t>
  </si>
  <si>
    <t>B535</t>
  </si>
  <si>
    <t>B540</t>
  </si>
  <si>
    <t>B541</t>
  </si>
  <si>
    <t>B542</t>
  </si>
  <si>
    <t>B543</t>
  </si>
  <si>
    <t>B550</t>
  </si>
  <si>
    <t>A601</t>
  </si>
  <si>
    <t>A602</t>
  </si>
  <si>
    <t>БРОНЬ</t>
  </si>
  <si>
    <t>A603</t>
  </si>
  <si>
    <t>A604</t>
  </si>
  <si>
    <t>A605</t>
  </si>
  <si>
    <t>A606</t>
  </si>
  <si>
    <t>B631</t>
  </si>
  <si>
    <t>B632</t>
  </si>
  <si>
    <t>B633</t>
  </si>
  <si>
    <t>B636</t>
  </si>
  <si>
    <t>B637</t>
  </si>
  <si>
    <t>B638</t>
  </si>
  <si>
    <t>ПЛАН ПЛАТЕЖЕЙ:</t>
  </si>
  <si>
    <t xml:space="preserve"> бронь </t>
  </si>
  <si>
    <t>7,77</t>
  </si>
  <si>
    <t>164-165</t>
  </si>
  <si>
    <t>13,20</t>
  </si>
  <si>
    <t>10,42</t>
  </si>
  <si>
    <t xml:space="preserve">бронь </t>
  </si>
  <si>
    <t>STOP SALE</t>
  </si>
  <si>
    <t xml:space="preserve"> Свободен</t>
  </si>
  <si>
    <t>А201</t>
  </si>
  <si>
    <t>А202</t>
  </si>
  <si>
    <t>А203</t>
  </si>
  <si>
    <t>А205</t>
  </si>
  <si>
    <t>А206</t>
  </si>
  <si>
    <t>А207</t>
  </si>
  <si>
    <t>А208</t>
  </si>
  <si>
    <t>А209</t>
  </si>
  <si>
    <t>А210</t>
  </si>
  <si>
    <t>А211</t>
  </si>
  <si>
    <t>А212</t>
  </si>
  <si>
    <t>А213</t>
  </si>
  <si>
    <t>А218</t>
  </si>
  <si>
    <t>А219</t>
  </si>
  <si>
    <t>B231</t>
  </si>
  <si>
    <t>B232</t>
  </si>
  <si>
    <t>B233</t>
  </si>
  <si>
    <t>B234</t>
  </si>
  <si>
    <t>B235</t>
  </si>
  <si>
    <t>B236</t>
  </si>
  <si>
    <t>B238</t>
  </si>
  <si>
    <t>B239</t>
  </si>
  <si>
    <t>B240</t>
  </si>
  <si>
    <t>B241</t>
  </si>
  <si>
    <t>B242</t>
  </si>
  <si>
    <t>B243</t>
  </si>
  <si>
    <t>B244</t>
  </si>
  <si>
    <t>B245</t>
  </si>
  <si>
    <t>B246</t>
  </si>
  <si>
    <t>B247</t>
  </si>
  <si>
    <t>B248</t>
  </si>
  <si>
    <t>B250</t>
  </si>
  <si>
    <t>B251</t>
  </si>
  <si>
    <t>А405</t>
  </si>
  <si>
    <t>В432</t>
  </si>
  <si>
    <t>В143</t>
  </si>
  <si>
    <t>Цена с мебелью и техникой</t>
  </si>
  <si>
    <t>B237</t>
  </si>
  <si>
    <t>265-266</t>
  </si>
  <si>
    <t>272-273</t>
  </si>
  <si>
    <t>Pool View    Вид на бассейн</t>
  </si>
  <si>
    <t>Common parts /Общие площaди</t>
  </si>
  <si>
    <t xml:space="preserve">Harmony Suites 4,5,6 </t>
  </si>
  <si>
    <t xml:space="preserve"> Harmony Suites 6 - Бабочка</t>
  </si>
  <si>
    <t>Harmony Suites 6 - Бабочка</t>
  </si>
  <si>
    <t>А501</t>
  </si>
  <si>
    <t>План А – стандартный</t>
  </si>
  <si>
    <t>План B – с 2% скидкой</t>
  </si>
  <si>
    <t>План С – с 5% скидкой</t>
  </si>
  <si>
    <t>2 000 € – такса брони</t>
  </si>
  <si>
    <t>30% – до 3 месяцев после брони</t>
  </si>
  <si>
    <t>20% – до 5 месяца после брони</t>
  </si>
  <si>
    <t>10% – до 7 месяца после брони</t>
  </si>
  <si>
    <t>2 000 € –  такса брони</t>
  </si>
  <si>
    <t>40% – до 3 месяцев после брони</t>
  </si>
  <si>
    <t>100% – до 1 месяца после брони</t>
  </si>
  <si>
    <t>В качестве застройщика мы предлагаем вам следующие несколько вариантов:</t>
  </si>
  <si>
    <t>Ванные комнаты:</t>
  </si>
  <si>
    <t>В номерах:</t>
  </si>
  <si>
    <t>Общая площадь:</t>
  </si>
  <si>
    <t>ОПИСАНИЕ 6 ЕТАЖА HARMONY SUITES 4,5</t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</si>
  <si>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Биде (или крышка со встроенным биде)</t>
    </r>
  </si>
  <si>
    <r>
      <t>ü</t>
    </r>
    <r>
      <rPr>
        <sz val="10"/>
        <color rgb="FF222222"/>
        <rFont val="Times New Roman"/>
        <family val="1"/>
        <charset val="204"/>
      </rPr>
      <t> </t>
    </r>
    <r>
      <rPr>
        <sz val="10"/>
        <color rgb="FF222222"/>
        <rFont val="Arial"/>
        <family val="2"/>
        <charset val="204"/>
      </rPr>
      <t xml:space="preserve"> Встроеный бочок  GROHE с кнопкой, моноблок ROCA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</si>
  <si>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Душевые кабины, смесители GROHE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</si>
  <si>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 xml:space="preserve">Бесшумные вентиляторы в ванной комнате с закрытием 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</si>
  <si>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 xml:space="preserve">По возможности светящяя колона из оникса 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</si>
  <si>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Гидромассажная угловая ванная (по возможности)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</si>
  <si>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Встроенный водонагреватель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</si>
  <si>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Сифоны – длинные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</si>
  <si>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Теплый пол в ванной комнате (полотенцесушитель по возможности)</t>
    </r>
  </si>
  <si>
    <r>
      <t>ü</t>
    </r>
    <r>
      <rPr>
        <sz val="10"/>
        <color rgb="FF222222"/>
        <rFont val="Times New Roman"/>
        <family val="1"/>
        <charset val="204"/>
      </rPr>
      <t> </t>
    </r>
    <r>
      <rPr>
        <sz val="10"/>
        <color rgb="FF222222"/>
        <rFont val="Arial"/>
        <family val="2"/>
        <charset val="204"/>
      </rPr>
      <t xml:space="preserve"> Кондиционер DAIKIN в каждой комнате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</si>
  <si>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Обои в апартаментах не будут ставить, будут по выбору клиента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</si>
  <si>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Высота потолков составляет около 3,10 м. (около 50см. больше, чем стандартные)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</si>
  <si>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Чип для лифта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</si>
  <si>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 xml:space="preserve">Коридор на этаже будет с другим дизайном </t>
    </r>
  </si>
  <si>
    <t xml:space="preserve">Вы можете выбрать один из вышеуказанных вариантов, а так же договориться с нами об индивидуальной схеме оплаты в зависимости от ваших желаний и Для более подробной информации обращайтесь к нашему менеджеру по продажам.возможностей. </t>
  </si>
  <si>
    <t>Этаж 6 - VIP этаж</t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</si>
  <si>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 xml:space="preserve">Стеклянные перегородки с двойным душе, вместо душевой кабины </t>
    </r>
  </si>
  <si>
    <r>
      <t>ü</t>
    </r>
    <r>
      <rPr>
        <sz val="10"/>
        <color rgb="FF222222"/>
        <rFont val="Times New Roman"/>
        <family val="1"/>
        <charset val="204"/>
      </rPr>
      <t xml:space="preserve">  </t>
    </r>
    <r>
      <rPr>
        <sz val="10"/>
        <color rgb="FF222222"/>
        <rFont val="Arial"/>
        <family val="2"/>
        <charset val="204"/>
      </rPr>
      <t>Снаружи здания весь 6-ой этаж будет с изоляцией из камня темный трaвертин, что дает больше тепла зимой и больше прохлады летом</t>
    </r>
  </si>
  <si>
    <t xml:space="preserve"> </t>
  </si>
  <si>
    <t>40% –  до 2 недель после таксы бронировки</t>
  </si>
  <si>
    <t>60% – до 2 недель после таксы бронировки</t>
  </si>
  <si>
    <t xml:space="preserve">  </t>
  </si>
  <si>
    <r>
      <rPr>
        <b/>
        <sz val="18"/>
        <rFont val="Arial"/>
        <family val="2"/>
        <charset val="204"/>
      </rPr>
      <t>А К Ц И Я   И Ю Л Я</t>
    </r>
    <r>
      <rPr>
        <b/>
        <sz val="11"/>
        <rFont val="Arial"/>
        <family val="2"/>
        <charset val="204"/>
      </rPr>
      <t xml:space="preserve">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</si>
</sst>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1]"/>
    <numFmt numFmtId="165" formatCode="dd\.m\.yyyy\ &quot;г.&quot;;@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2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i/>
      <u/>
      <sz val="20"/>
      <color rgb="FFFF0000"/>
      <name val="Arial"/>
      <family val="2"/>
      <charset val="204"/>
    </font>
    <font>
      <sz val="10"/>
      <color rgb="FF222222"/>
      <name val="Wingdings"/>
      <charset val="2"/>
    </font>
    <font>
      <sz val="10"/>
      <color rgb="FF222222"/>
      <name val="Times New Roman"/>
      <family val="1"/>
      <charset val="204"/>
    </font>
    <font>
      <sz val="9"/>
      <color rgb="FFFF0000"/>
      <name val="Arial"/>
      <family val="2"/>
      <charset val="204"/>
    </font>
    <font>
      <b/>
      <sz val="14"/>
      <color rgb="FF222222"/>
      <name val="Arial"/>
      <family val="2"/>
      <charset val="204"/>
    </font>
    <font>
      <b/>
      <sz val="10"/>
      <color rgb="FF222222"/>
      <name val="Arial"/>
      <family val="2"/>
      <charset val="204"/>
    </font>
    <font>
      <sz val="10"/>
      <color rgb="FF222222"/>
      <name val="Arial"/>
      <family val="2"/>
      <charset val="204"/>
    </font>
    <font>
      <b/>
      <sz val="18"/>
      <color rgb="FFFF0000"/>
      <name val="Arial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66FF99"/>
        <bgColor indexed="26"/>
      </patternFill>
    </fill>
    <fill>
      <patternFill patternType="solid">
        <fgColor rgb="FF00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4">
    <xf numFmtId="0" fontId="0" fillId="0" borderId="0" xfId="0"/>
    <xf numFmtId="0" fontId="4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49" fontId="4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2" fontId="4" fillId="4" borderId="2" xfId="0" applyNumberFormat="1" applyFont="1" applyFill="1" applyBorder="1" applyAlignment="1">
      <alignment horizontal="center" wrapText="1"/>
    </xf>
    <xf numFmtId="0" fontId="3" fillId="0" borderId="0" xfId="0" applyFont="1"/>
    <xf numFmtId="49" fontId="8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top" wrapText="1"/>
    </xf>
    <xf numFmtId="49" fontId="8" fillId="2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6" borderId="2" xfId="0" applyFont="1" applyFill="1" applyBorder="1"/>
    <xf numFmtId="2" fontId="3" fillId="4" borderId="2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3" borderId="2" xfId="0" applyFont="1" applyFill="1" applyBorder="1"/>
    <xf numFmtId="2" fontId="4" fillId="4" borderId="2" xfId="0" applyNumberFormat="1" applyFont="1" applyFill="1" applyBorder="1" applyAlignment="1">
      <alignment horizontal="center"/>
    </xf>
    <xf numFmtId="0" fontId="4" fillId="4" borderId="2" xfId="0" applyFont="1" applyFill="1" applyBorder="1"/>
    <xf numFmtId="0" fontId="3" fillId="8" borderId="2" xfId="0" applyFont="1" applyFill="1" applyBorder="1"/>
    <xf numFmtId="0" fontId="3" fillId="0" borderId="0" xfId="0" applyFont="1" applyAlignment="1">
      <alignment vertical="center"/>
    </xf>
    <xf numFmtId="164" fontId="8" fillId="2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Border="1"/>
    <xf numFmtId="164" fontId="3" fillId="4" borderId="2" xfId="0" applyNumberFormat="1" applyFont="1" applyFill="1" applyBorder="1"/>
    <xf numFmtId="164" fontId="4" fillId="0" borderId="2" xfId="0" applyNumberFormat="1" applyFont="1" applyFill="1" applyBorder="1" applyAlignment="1"/>
    <xf numFmtId="164" fontId="4" fillId="4" borderId="2" xfId="0" applyNumberFormat="1" applyFont="1" applyFill="1" applyBorder="1"/>
    <xf numFmtId="164" fontId="3" fillId="0" borderId="0" xfId="0" applyNumberFormat="1" applyFont="1"/>
    <xf numFmtId="49" fontId="8" fillId="4" borderId="2" xfId="0" applyNumberFormat="1" applyFont="1" applyFill="1" applyBorder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0" fontId="3" fillId="0" borderId="2" xfId="0" applyFont="1" applyBorder="1" applyAlignment="1"/>
    <xf numFmtId="0" fontId="9" fillId="0" borderId="2" xfId="0" applyFont="1" applyBorder="1" applyAlignment="1"/>
    <xf numFmtId="164" fontId="3" fillId="0" borderId="2" xfId="0" applyNumberFormat="1" applyFont="1" applyBorder="1" applyAlignment="1"/>
    <xf numFmtId="0" fontId="6" fillId="0" borderId="2" xfId="0" applyFont="1" applyFill="1" applyBorder="1" applyAlignment="1"/>
    <xf numFmtId="0" fontId="3" fillId="0" borderId="2" xfId="0" applyFont="1" applyFill="1" applyBorder="1" applyAlignment="1"/>
    <xf numFmtId="0" fontId="9" fillId="0" borderId="2" xfId="0" applyFont="1" applyFill="1" applyBorder="1" applyAlignment="1"/>
    <xf numFmtId="164" fontId="3" fillId="0" borderId="2" xfId="0" applyNumberFormat="1" applyFont="1" applyFill="1" applyBorder="1" applyAlignment="1"/>
    <xf numFmtId="49" fontId="11" fillId="4" borderId="1" xfId="0" applyNumberFormat="1" applyFont="1" applyFill="1" applyBorder="1" applyAlignment="1">
      <alignment vertical="center"/>
    </xf>
    <xf numFmtId="49" fontId="8" fillId="4" borderId="3" xfId="0" applyNumberFormat="1" applyFont="1" applyFill="1" applyBorder="1" applyAlignment="1">
      <alignment vertical="center"/>
    </xf>
    <xf numFmtId="0" fontId="3" fillId="0" borderId="1" xfId="0" applyFont="1" applyBorder="1" applyAlignment="1"/>
    <xf numFmtId="0" fontId="3" fillId="0" borderId="3" xfId="0" applyFont="1" applyBorder="1" applyAlignment="1"/>
    <xf numFmtId="49" fontId="4" fillId="5" borderId="3" xfId="0" applyNumberFormat="1" applyFont="1" applyFill="1" applyBorder="1" applyAlignment="1">
      <alignment horizontal="center" vertical="center" wrapText="1"/>
    </xf>
    <xf numFmtId="49" fontId="4" fillId="7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0" borderId="3" xfId="0" applyFont="1" applyFill="1" applyBorder="1" applyAlignment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6" fillId="0" borderId="1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9" fillId="9" borderId="2" xfId="0" applyNumberFormat="1" applyFont="1" applyFill="1" applyBorder="1"/>
    <xf numFmtId="49" fontId="4" fillId="10" borderId="3" xfId="0" applyNumberFormat="1" applyFont="1" applyFill="1" applyBorder="1" applyAlignment="1">
      <alignment horizontal="center" vertical="center" wrapText="1"/>
    </xf>
    <xf numFmtId="0" fontId="3" fillId="9" borderId="2" xfId="0" applyFont="1" applyFill="1" applyBorder="1"/>
    <xf numFmtId="164" fontId="3" fillId="9" borderId="2" xfId="0" applyNumberFormat="1" applyFont="1" applyFill="1" applyBorder="1"/>
    <xf numFmtId="164" fontId="9" fillId="4" borderId="2" xfId="0" applyNumberFormat="1" applyFont="1" applyFill="1" applyBorder="1"/>
    <xf numFmtId="49" fontId="6" fillId="7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right"/>
    </xf>
    <xf numFmtId="0" fontId="3" fillId="0" borderId="7" xfId="0" applyFont="1" applyBorder="1"/>
    <xf numFmtId="0" fontId="3" fillId="0" borderId="0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2" fillId="11" borderId="4" xfId="0" applyFont="1" applyFill="1" applyBorder="1"/>
    <xf numFmtId="0" fontId="3" fillId="11" borderId="5" xfId="0" applyFont="1" applyFill="1" applyBorder="1"/>
    <xf numFmtId="0" fontId="3" fillId="11" borderId="6" xfId="0" applyFont="1" applyFill="1" applyBorder="1"/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/>
    <xf numFmtId="164" fontId="3" fillId="0" borderId="2" xfId="0" applyNumberFormat="1" applyFont="1" applyFill="1" applyBorder="1"/>
    <xf numFmtId="49" fontId="4" fillId="0" borderId="3" xfId="0" applyNumberFormat="1" applyFont="1" applyFill="1" applyBorder="1" applyAlignment="1">
      <alignment horizontal="center" vertical="center" wrapText="1"/>
    </xf>
    <xf numFmtId="0" fontId="4" fillId="12" borderId="2" xfId="0" applyFont="1" applyFill="1" applyBorder="1" applyAlignment="1"/>
    <xf numFmtId="0" fontId="13" fillId="12" borderId="2" xfId="0" applyFont="1" applyFill="1" applyBorder="1" applyAlignment="1"/>
    <xf numFmtId="0" fontId="10" fillId="12" borderId="2" xfId="0" applyFont="1" applyFill="1" applyBorder="1" applyAlignment="1"/>
    <xf numFmtId="164" fontId="10" fillId="12" borderId="2" xfId="0" applyNumberFormat="1" applyFont="1" applyFill="1" applyBorder="1" applyAlignment="1"/>
    <xf numFmtId="164" fontId="4" fillId="12" borderId="2" xfId="0" applyNumberFormat="1" applyFont="1" applyFill="1" applyBorder="1" applyAlignment="1"/>
    <xf numFmtId="0" fontId="4" fillId="12" borderId="3" xfId="0" applyFont="1" applyFill="1" applyBorder="1" applyAlignment="1"/>
    <xf numFmtId="165" fontId="6" fillId="6" borderId="18" xfId="0" applyNumberFormat="1" applyFont="1" applyFill="1" applyBorder="1" applyAlignment="1">
      <alignment vertical="center"/>
    </xf>
    <xf numFmtId="0" fontId="20" fillId="12" borderId="1" xfId="0" applyFont="1" applyFill="1" applyBorder="1" applyAlignment="1"/>
    <xf numFmtId="0" fontId="14" fillId="0" borderId="0" xfId="0" applyFont="1" applyBorder="1" applyAlignment="1">
      <alignment horizontal="left" vertical="center"/>
    </xf>
    <xf numFmtId="2" fontId="3" fillId="9" borderId="2" xfId="0" applyNumberFormat="1" applyFont="1" applyFill="1" applyBorder="1" applyAlignment="1">
      <alignment horizontal="center" wrapText="1"/>
    </xf>
    <xf numFmtId="2" fontId="3" fillId="9" borderId="2" xfId="0" applyNumberFormat="1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49" fontId="3" fillId="9" borderId="2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2" fontId="3" fillId="13" borderId="2" xfId="0" applyNumberFormat="1" applyFont="1" applyFill="1" applyBorder="1" applyAlignment="1">
      <alignment horizontal="center" wrapText="1"/>
    </xf>
    <xf numFmtId="2" fontId="3" fillId="13" borderId="2" xfId="0" applyNumberFormat="1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49" fontId="3" fillId="13" borderId="2" xfId="0" applyNumberFormat="1" applyFont="1" applyFill="1" applyBorder="1" applyAlignment="1">
      <alignment horizontal="center"/>
    </xf>
    <xf numFmtId="0" fontId="3" fillId="13" borderId="2" xfId="0" applyFont="1" applyFill="1" applyBorder="1"/>
    <xf numFmtId="164" fontId="3" fillId="13" borderId="2" xfId="0" applyNumberFormat="1" applyFont="1" applyFill="1" applyBorder="1"/>
    <xf numFmtId="49" fontId="4" fillId="14" borderId="3" xfId="0" applyNumberFormat="1" applyFont="1" applyFill="1" applyBorder="1" applyAlignment="1">
      <alignment horizontal="center" vertical="center" wrapText="1"/>
    </xf>
    <xf numFmtId="49" fontId="4" fillId="13" borderId="2" xfId="0" applyNumberFormat="1" applyFont="1" applyFill="1" applyBorder="1" applyAlignment="1">
      <alignment horizontal="center"/>
    </xf>
    <xf numFmtId="49" fontId="5" fillId="14" borderId="3" xfId="0" applyNumberFormat="1" applyFont="1" applyFill="1" applyBorder="1" applyAlignment="1">
      <alignment horizontal="center" vertical="center" wrapText="1"/>
    </xf>
    <xf numFmtId="0" fontId="4" fillId="13" borderId="2" xfId="0" applyFont="1" applyFill="1" applyBorder="1" applyAlignment="1">
      <alignment horizontal="center"/>
    </xf>
    <xf numFmtId="2" fontId="4" fillId="13" borderId="2" xfId="0" applyNumberFormat="1" applyFont="1" applyFill="1" applyBorder="1" applyAlignment="1">
      <alignment horizontal="center" wrapText="1"/>
    </xf>
    <xf numFmtId="0" fontId="4" fillId="13" borderId="2" xfId="0" applyNumberFormat="1" applyFont="1" applyFill="1" applyBorder="1" applyAlignment="1">
      <alignment horizontal="center"/>
    </xf>
    <xf numFmtId="49" fontId="4" fillId="13" borderId="3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/>
    <xf numFmtId="0" fontId="4" fillId="0" borderId="20" xfId="0" applyFont="1" applyFill="1" applyBorder="1" applyAlignment="1"/>
    <xf numFmtId="0" fontId="6" fillId="0" borderId="20" xfId="0" applyFont="1" applyFill="1" applyBorder="1" applyAlignment="1"/>
    <xf numFmtId="0" fontId="4" fillId="0" borderId="21" xfId="0" applyFont="1" applyFill="1" applyBorder="1" applyAlignment="1"/>
    <xf numFmtId="0" fontId="4" fillId="15" borderId="1" xfId="0" applyFont="1" applyFill="1" applyBorder="1" applyAlignment="1">
      <alignment horizontal="center"/>
    </xf>
    <xf numFmtId="2" fontId="3" fillId="15" borderId="2" xfId="0" applyNumberFormat="1" applyFont="1" applyFill="1" applyBorder="1" applyAlignment="1">
      <alignment horizontal="center" wrapText="1"/>
    </xf>
    <xf numFmtId="2" fontId="3" fillId="15" borderId="2" xfId="0" applyNumberFormat="1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49" fontId="3" fillId="15" borderId="2" xfId="0" applyNumberFormat="1" applyFont="1" applyFill="1" applyBorder="1" applyAlignment="1">
      <alignment horizontal="center"/>
    </xf>
    <xf numFmtId="0" fontId="3" fillId="15" borderId="2" xfId="0" applyFont="1" applyFill="1" applyBorder="1"/>
    <xf numFmtId="164" fontId="3" fillId="15" borderId="2" xfId="0" applyNumberFormat="1" applyFont="1" applyFill="1" applyBorder="1"/>
    <xf numFmtId="49" fontId="4" fillId="16" borderId="3" xfId="0" applyNumberFormat="1" applyFont="1" applyFill="1" applyBorder="1" applyAlignment="1">
      <alignment horizontal="center" vertical="center" wrapText="1"/>
    </xf>
    <xf numFmtId="164" fontId="9" fillId="15" borderId="2" xfId="0" applyNumberFormat="1" applyFont="1" applyFill="1" applyBorder="1"/>
    <xf numFmtId="0" fontId="4" fillId="15" borderId="2" xfId="0" applyFont="1" applyFill="1" applyBorder="1" applyAlignment="1">
      <alignment horizontal="center"/>
    </xf>
    <xf numFmtId="2" fontId="4" fillId="9" borderId="2" xfId="0" applyNumberFormat="1" applyFont="1" applyFill="1" applyBorder="1" applyAlignment="1">
      <alignment horizontal="center" wrapText="1"/>
    </xf>
    <xf numFmtId="49" fontId="4" fillId="15" borderId="2" xfId="0" applyNumberFormat="1" applyFont="1" applyFill="1" applyBorder="1" applyAlignment="1">
      <alignment horizontal="center"/>
    </xf>
    <xf numFmtId="49" fontId="16" fillId="15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" fontId="6" fillId="6" borderId="16" xfId="0" applyNumberFormat="1" applyFont="1" applyFill="1" applyBorder="1" applyAlignment="1">
      <alignment horizontal="center" vertical="center"/>
    </xf>
    <xf numFmtId="1" fontId="6" fillId="6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17" fillId="0" borderId="15" xfId="0" applyFont="1" applyBorder="1" applyAlignment="1">
      <alignment horizontal="center" vertical="center"/>
    </xf>
  </cellXfs>
  <cellStyles count="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2" defaultPivotStyle="PivotStyleMedium9"/>
  <colors>
    <mruColors>
      <color rgb="FF66FF99"/>
      <color rgb="FFFFFF00"/>
      <color rgb="FFFFC625"/>
      <color rgb="FFF1D675"/>
      <color rgb="FFF7A953"/>
      <color rgb="FFFFCC00"/>
      <color rgb="FFF2C658"/>
      <color rgb="FFECAE12"/>
      <color rgb="FFF1950D"/>
      <color rgb="FFED7A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8</xdr:col>
      <xdr:colOff>1238250</xdr:colOff>
      <xdr:row>4</xdr:row>
      <xdr:rowOff>0</xdr:rowOff>
    </xdr:to>
    <xdr:cxnSp macro="">
      <xdr:nvCxnSpPr>
        <xdr:cNvPr id="17" name="Straight Connector 16"/>
        <xdr:cNvCxnSpPr/>
      </xdr:nvCxnSpPr>
      <xdr:spPr>
        <a:xfrm>
          <a:off x="3654136" y="649432"/>
          <a:ext cx="1238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4</xdr:row>
      <xdr:rowOff>0</xdr:rowOff>
    </xdr:from>
    <xdr:to>
      <xdr:col>9</xdr:col>
      <xdr:colOff>548367</xdr:colOff>
      <xdr:row>4</xdr:row>
      <xdr:rowOff>12193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4136" y="649432"/>
          <a:ext cx="1243692" cy="12193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9</xdr:col>
      <xdr:colOff>8660</xdr:colOff>
      <xdr:row>4</xdr:row>
      <xdr:rowOff>0</xdr:rowOff>
    </xdr:to>
    <xdr:cxnSp macro="">
      <xdr:nvCxnSpPr>
        <xdr:cNvPr id="33" name="Straight Connector 32"/>
        <xdr:cNvCxnSpPr/>
      </xdr:nvCxnSpPr>
      <xdr:spPr>
        <a:xfrm>
          <a:off x="3654136" y="857250"/>
          <a:ext cx="125556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46</xdr:row>
      <xdr:rowOff>0</xdr:rowOff>
    </xdr:from>
    <xdr:to>
      <xdr:col>9</xdr:col>
      <xdr:colOff>6804</xdr:colOff>
      <xdr:row>46</xdr:row>
      <xdr:rowOff>0</xdr:rowOff>
    </xdr:to>
    <xdr:cxnSp macro="">
      <xdr:nvCxnSpPr>
        <xdr:cNvPr id="26" name="Straight Connector 25"/>
        <xdr:cNvCxnSpPr/>
      </xdr:nvCxnSpPr>
      <xdr:spPr>
        <a:xfrm>
          <a:off x="3653518" y="12491357"/>
          <a:ext cx="1251857" cy="0"/>
        </a:xfrm>
        <a:prstGeom prst="line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</xdr:cxnSp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4</xdr:row>
      <xdr:rowOff>6096</xdr:rowOff>
    </xdr:to>
    <xdr:cxnSp macro="">
      <xdr:nvCxnSpPr>
        <xdr:cNvPr id="42" name="Straight Connector 41"/>
        <xdr:cNvCxnSpPr/>
      </xdr:nvCxnSpPr>
      <xdr:spPr>
        <a:xfrm flipV="1">
          <a:off x="3659188" y="1468438"/>
          <a:ext cx="1246187" cy="21247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0</xdr:colOff>
      <xdr:row>1</xdr:row>
      <xdr:rowOff>0</xdr:rowOff>
    </xdr:from>
    <xdr:to>
      <xdr:col>9</xdr:col>
      <xdr:colOff>548367</xdr:colOff>
      <xdr:row>1</xdr:row>
      <xdr:rowOff>12193</xdr:rowOff>
    </xdr:to>
    <xdr:pic>
      <xdr:nvPicPr>
        <xdr:cNvPr id="48" name="Picture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1450" y="1400175"/>
          <a:ext cx="1243692" cy="12193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4</xdr:row>
      <xdr:rowOff>6096</xdr:rowOff>
    </xdr:to>
    <xdr:cxnSp macro="">
      <xdr:nvCxnSpPr>
        <xdr:cNvPr id="51" name="Straight Connector 50"/>
        <xdr:cNvCxnSpPr/>
      </xdr:nvCxnSpPr>
      <xdr:spPr>
        <a:xfrm flipV="1">
          <a:off x="3981450" y="2352675"/>
          <a:ext cx="695325" cy="2727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641106</xdr:colOff>
      <xdr:row>2</xdr:row>
      <xdr:rowOff>183906</xdr:rowOff>
    </xdr:to>
    <xdr:cxnSp macro="">
      <xdr:nvCxnSpPr>
        <xdr:cNvPr id="55" name="Straight Connector 54"/>
        <xdr:cNvCxnSpPr/>
      </xdr:nvCxnSpPr>
      <xdr:spPr>
        <a:xfrm>
          <a:off x="3981450" y="1638300"/>
          <a:ext cx="641106" cy="183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659423</xdr:colOff>
      <xdr:row>2</xdr:row>
      <xdr:rowOff>212480</xdr:rowOff>
    </xdr:to>
    <xdr:cxnSp macro="">
      <xdr:nvCxnSpPr>
        <xdr:cNvPr id="56" name="Straight Connector 55"/>
        <xdr:cNvCxnSpPr/>
      </xdr:nvCxnSpPr>
      <xdr:spPr>
        <a:xfrm flipV="1">
          <a:off x="3981450" y="1638300"/>
          <a:ext cx="659423" cy="212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</xdr:row>
      <xdr:rowOff>0</xdr:rowOff>
    </xdr:from>
    <xdr:to>
      <xdr:col>8</xdr:col>
      <xdr:colOff>641106</xdr:colOff>
      <xdr:row>1</xdr:row>
      <xdr:rowOff>183906</xdr:rowOff>
    </xdr:to>
    <xdr:cxnSp macro="">
      <xdr:nvCxnSpPr>
        <xdr:cNvPr id="57" name="Straight Connector 56"/>
        <xdr:cNvCxnSpPr/>
      </xdr:nvCxnSpPr>
      <xdr:spPr>
        <a:xfrm>
          <a:off x="3981450" y="1400175"/>
          <a:ext cx="641106" cy="183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685800</xdr:colOff>
      <xdr:row>1</xdr:row>
      <xdr:rowOff>19050</xdr:rowOff>
    </xdr:from>
    <xdr:to>
      <xdr:col>8</xdr:col>
      <xdr:colOff>640373</xdr:colOff>
      <xdr:row>1</xdr:row>
      <xdr:rowOff>231530</xdr:rowOff>
    </xdr:to>
    <xdr:cxnSp macro="">
      <xdr:nvCxnSpPr>
        <xdr:cNvPr id="58" name="Straight Connector 57"/>
        <xdr:cNvCxnSpPr/>
      </xdr:nvCxnSpPr>
      <xdr:spPr>
        <a:xfrm flipV="1">
          <a:off x="3962400" y="457200"/>
          <a:ext cx="659423" cy="212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0</xdr:colOff>
      <xdr:row>11</xdr:row>
      <xdr:rowOff>0</xdr:rowOff>
    </xdr:from>
    <xdr:ext cx="1243692" cy="12193"/>
    <xdr:pic>
      <xdr:nvPicPr>
        <xdr:cNvPr id="59" name="Picture 5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1450" y="438150"/>
          <a:ext cx="1243692" cy="12193"/>
        </a:xfrm>
        <a:prstGeom prst="rect">
          <a:avLst/>
        </a:prstGeom>
      </xdr:spPr>
    </xdr:pic>
    <xdr:clientData/>
  </xdr:oneCellAnchor>
  <xdr:twoCellAnchor>
    <xdr:from>
      <xdr:col>7</xdr:col>
      <xdr:colOff>0</xdr:colOff>
      <xdr:row>22</xdr:row>
      <xdr:rowOff>0</xdr:rowOff>
    </xdr:from>
    <xdr:to>
      <xdr:col>8</xdr:col>
      <xdr:colOff>659423</xdr:colOff>
      <xdr:row>22</xdr:row>
      <xdr:rowOff>212480</xdr:rowOff>
    </xdr:to>
    <xdr:cxnSp macro="">
      <xdr:nvCxnSpPr>
        <xdr:cNvPr id="65" name="Straight Connector 64"/>
        <xdr:cNvCxnSpPr/>
      </xdr:nvCxnSpPr>
      <xdr:spPr>
        <a:xfrm flipV="1">
          <a:off x="3981450" y="5915025"/>
          <a:ext cx="659423" cy="212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659423</xdr:colOff>
      <xdr:row>23</xdr:row>
      <xdr:rowOff>212480</xdr:rowOff>
    </xdr:to>
    <xdr:cxnSp macro="">
      <xdr:nvCxnSpPr>
        <xdr:cNvPr id="66" name="Straight Connector 65"/>
        <xdr:cNvCxnSpPr/>
      </xdr:nvCxnSpPr>
      <xdr:spPr>
        <a:xfrm flipV="1">
          <a:off x="3981450" y="6210300"/>
          <a:ext cx="659423" cy="212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641106</xdr:colOff>
      <xdr:row>22</xdr:row>
      <xdr:rowOff>183906</xdr:rowOff>
    </xdr:to>
    <xdr:cxnSp macro="">
      <xdr:nvCxnSpPr>
        <xdr:cNvPr id="67" name="Straight Connector 66"/>
        <xdr:cNvCxnSpPr/>
      </xdr:nvCxnSpPr>
      <xdr:spPr>
        <a:xfrm>
          <a:off x="3981450" y="5915025"/>
          <a:ext cx="641106" cy="183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641106</xdr:colOff>
      <xdr:row>23</xdr:row>
      <xdr:rowOff>183906</xdr:rowOff>
    </xdr:to>
    <xdr:cxnSp macro="">
      <xdr:nvCxnSpPr>
        <xdr:cNvPr id="68" name="Straight Connector 67"/>
        <xdr:cNvCxnSpPr/>
      </xdr:nvCxnSpPr>
      <xdr:spPr>
        <a:xfrm>
          <a:off x="3981450" y="6210300"/>
          <a:ext cx="641106" cy="183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92</xdr:row>
      <xdr:rowOff>0</xdr:rowOff>
    </xdr:from>
    <xdr:to>
      <xdr:col>8</xdr:col>
      <xdr:colOff>692830</xdr:colOff>
      <xdr:row>93</xdr:row>
      <xdr:rowOff>14035</xdr:rowOff>
    </xdr:to>
    <xdr:cxnSp macro="">
      <xdr:nvCxnSpPr>
        <xdr:cNvPr id="71" name="Straight Connector 70"/>
        <xdr:cNvCxnSpPr/>
      </xdr:nvCxnSpPr>
      <xdr:spPr>
        <a:xfrm>
          <a:off x="3981450" y="19202400"/>
          <a:ext cx="692830" cy="2045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92</xdr:row>
      <xdr:rowOff>1</xdr:rowOff>
    </xdr:from>
    <xdr:to>
      <xdr:col>9</xdr:col>
      <xdr:colOff>0</xdr:colOff>
      <xdr:row>92</xdr:row>
      <xdr:rowOff>180975</xdr:rowOff>
    </xdr:to>
    <xdr:cxnSp macro="">
      <xdr:nvCxnSpPr>
        <xdr:cNvPr id="72" name="Straight Connector 71"/>
        <xdr:cNvCxnSpPr/>
      </xdr:nvCxnSpPr>
      <xdr:spPr>
        <a:xfrm flipV="1">
          <a:off x="4000500" y="19202401"/>
          <a:ext cx="676275" cy="1809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641106</xdr:colOff>
      <xdr:row>17</xdr:row>
      <xdr:rowOff>2931</xdr:rowOff>
    </xdr:to>
    <xdr:cxnSp macro="">
      <xdr:nvCxnSpPr>
        <xdr:cNvPr id="40" name="Straight Connector 39"/>
        <xdr:cNvCxnSpPr/>
      </xdr:nvCxnSpPr>
      <xdr:spPr>
        <a:xfrm>
          <a:off x="3981450" y="4552950"/>
          <a:ext cx="641106" cy="183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659423</xdr:colOff>
      <xdr:row>17</xdr:row>
      <xdr:rowOff>31505</xdr:rowOff>
    </xdr:to>
    <xdr:cxnSp macro="">
      <xdr:nvCxnSpPr>
        <xdr:cNvPr id="47" name="Straight Connector 46"/>
        <xdr:cNvCxnSpPr/>
      </xdr:nvCxnSpPr>
      <xdr:spPr>
        <a:xfrm flipV="1">
          <a:off x="3981450" y="4552950"/>
          <a:ext cx="659423" cy="2124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23</xdr:row>
      <xdr:rowOff>228600</xdr:rowOff>
    </xdr:from>
    <xdr:to>
      <xdr:col>8</xdr:col>
      <xdr:colOff>666750</xdr:colOff>
      <xdr:row>25</xdr:row>
      <xdr:rowOff>12455</xdr:rowOff>
    </xdr:to>
    <xdr:cxnSp macro="">
      <xdr:nvCxnSpPr>
        <xdr:cNvPr id="60" name="Straight Connector 59"/>
        <xdr:cNvCxnSpPr/>
      </xdr:nvCxnSpPr>
      <xdr:spPr>
        <a:xfrm flipV="1">
          <a:off x="4000500" y="6105525"/>
          <a:ext cx="647700" cy="3077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641106</xdr:colOff>
      <xdr:row>24</xdr:row>
      <xdr:rowOff>183906</xdr:rowOff>
    </xdr:to>
    <xdr:cxnSp macro="">
      <xdr:nvCxnSpPr>
        <xdr:cNvPr id="61" name="Straight Connector 60"/>
        <xdr:cNvCxnSpPr/>
      </xdr:nvCxnSpPr>
      <xdr:spPr>
        <a:xfrm>
          <a:off x="3981450" y="6115050"/>
          <a:ext cx="641106" cy="1839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91</xdr:row>
      <xdr:rowOff>28575</xdr:rowOff>
    </xdr:from>
    <xdr:to>
      <xdr:col>8</xdr:col>
      <xdr:colOff>676275</xdr:colOff>
      <xdr:row>92</xdr:row>
      <xdr:rowOff>19049</xdr:rowOff>
    </xdr:to>
    <xdr:cxnSp macro="">
      <xdr:nvCxnSpPr>
        <xdr:cNvPr id="69" name="Straight Connector 68"/>
        <xdr:cNvCxnSpPr/>
      </xdr:nvCxnSpPr>
      <xdr:spPr>
        <a:xfrm flipV="1">
          <a:off x="3981450" y="18802350"/>
          <a:ext cx="676275" cy="1809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91</xdr:row>
      <xdr:rowOff>0</xdr:rowOff>
    </xdr:from>
    <xdr:to>
      <xdr:col>9</xdr:col>
      <xdr:colOff>7030</xdr:colOff>
      <xdr:row>92</xdr:row>
      <xdr:rowOff>14035</xdr:rowOff>
    </xdr:to>
    <xdr:cxnSp macro="">
      <xdr:nvCxnSpPr>
        <xdr:cNvPr id="73" name="Straight Connector 72"/>
        <xdr:cNvCxnSpPr/>
      </xdr:nvCxnSpPr>
      <xdr:spPr>
        <a:xfrm>
          <a:off x="3990975" y="18773775"/>
          <a:ext cx="692830" cy="2045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</xdr:row>
      <xdr:rowOff>28575</xdr:rowOff>
    </xdr:from>
    <xdr:to>
      <xdr:col>8</xdr:col>
      <xdr:colOff>676275</xdr:colOff>
      <xdr:row>4</xdr:row>
      <xdr:rowOff>0</xdr:rowOff>
    </xdr:to>
    <xdr:cxnSp macro="">
      <xdr:nvCxnSpPr>
        <xdr:cNvPr id="74" name="Straight Connector 73"/>
        <xdr:cNvCxnSpPr/>
      </xdr:nvCxnSpPr>
      <xdr:spPr>
        <a:xfrm flipV="1">
          <a:off x="3978519" y="18939363"/>
          <a:ext cx="676275" cy="1809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3</xdr:row>
      <xdr:rowOff>0</xdr:rowOff>
    </xdr:from>
    <xdr:to>
      <xdr:col>9</xdr:col>
      <xdr:colOff>7030</xdr:colOff>
      <xdr:row>4</xdr:row>
      <xdr:rowOff>0</xdr:rowOff>
    </xdr:to>
    <xdr:cxnSp macro="">
      <xdr:nvCxnSpPr>
        <xdr:cNvPr id="75" name="Straight Connector 74"/>
        <xdr:cNvCxnSpPr/>
      </xdr:nvCxnSpPr>
      <xdr:spPr>
        <a:xfrm>
          <a:off x="3988044" y="18910788"/>
          <a:ext cx="693563" cy="20453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8"/>
  <sheetViews>
    <sheetView tabSelected="1" zoomScale="130" zoomScaleNormal="130" workbookViewId="0">
      <selection activeCell="N1" sqref="N1"/>
    </sheetView>
  </sheetViews>
  <sheetFormatPr defaultColWidth="8.85546875" defaultRowHeight="14.25" x14ac:dyDescent="0.2"/>
  <cols>
    <col min="1" max="1" width="8.5703125" style="11" customWidth="1"/>
    <col min="2" max="2" width="8.140625" style="11" customWidth="1"/>
    <col min="3" max="3" width="8.5703125" style="11" customWidth="1"/>
    <col min="4" max="4" width="8.28515625" style="11" customWidth="1"/>
    <col min="5" max="5" width="8.42578125" style="11" customWidth="1"/>
    <col min="6" max="6" width="7.140625" style="11" customWidth="1"/>
    <col min="7" max="7" width="10.5703125" style="11" customWidth="1"/>
    <col min="8" max="8" width="9.7109375" style="11" hidden="1" customWidth="1"/>
    <col min="9" max="9" width="10.42578125" style="34" customWidth="1"/>
    <col min="10" max="10" width="11" style="34" customWidth="1"/>
    <col min="11" max="11" width="13.7109375" style="28" customWidth="1"/>
    <col min="12" max="16384" width="8.85546875" style="11"/>
  </cols>
  <sheetData>
    <row r="1" spans="1:11" ht="40.5" customHeight="1" x14ac:dyDescent="0.2">
      <c r="A1" s="132" t="s">
        <v>180</v>
      </c>
      <c r="B1" s="133"/>
      <c r="C1" s="133"/>
      <c r="D1" s="133"/>
      <c r="E1" s="133"/>
      <c r="F1" s="133"/>
      <c r="G1" s="133"/>
      <c r="H1" s="133"/>
      <c r="I1" s="133"/>
      <c r="J1" s="133"/>
      <c r="K1" s="91">
        <v>41827</v>
      </c>
    </row>
    <row r="2" spans="1:11" ht="16.5" customHeight="1" x14ac:dyDescent="0.25">
      <c r="A2" s="98" t="s">
        <v>22</v>
      </c>
      <c r="B2" s="94">
        <v>40.96</v>
      </c>
      <c r="C2" s="95">
        <f t="shared" ref="C2:C4" si="0">D2-B2</f>
        <v>7.2999999999999972</v>
      </c>
      <c r="D2" s="95">
        <v>48.26</v>
      </c>
      <c r="E2" s="96">
        <v>1</v>
      </c>
      <c r="F2" s="97" t="s">
        <v>10</v>
      </c>
      <c r="G2" s="95">
        <v>7.79</v>
      </c>
      <c r="H2" s="59">
        <v>990</v>
      </c>
      <c r="I2" s="60">
        <f t="shared" ref="I2:I3" si="1">D2*H2</f>
        <v>47777.4</v>
      </c>
      <c r="J2" s="57">
        <v>45388</v>
      </c>
      <c r="K2" s="58" t="s">
        <v>11</v>
      </c>
    </row>
    <row r="3" spans="1:11" ht="18.75" customHeight="1" x14ac:dyDescent="0.25">
      <c r="A3" s="98" t="s">
        <v>31</v>
      </c>
      <c r="B3" s="94">
        <v>31.61</v>
      </c>
      <c r="C3" s="95">
        <f t="shared" si="0"/>
        <v>5.6300000000000026</v>
      </c>
      <c r="D3" s="95">
        <v>37.24</v>
      </c>
      <c r="E3" s="96" t="s">
        <v>12</v>
      </c>
      <c r="F3" s="97" t="s">
        <v>10</v>
      </c>
      <c r="G3" s="95">
        <v>2.64</v>
      </c>
      <c r="H3" s="59">
        <v>990</v>
      </c>
      <c r="I3" s="60">
        <f t="shared" si="1"/>
        <v>36867.599999999999</v>
      </c>
      <c r="J3" s="57">
        <v>35025</v>
      </c>
      <c r="K3" s="58" t="s">
        <v>11</v>
      </c>
    </row>
    <row r="4" spans="1:11" ht="21" customHeight="1" x14ac:dyDescent="0.25">
      <c r="A4" s="98">
        <v>366</v>
      </c>
      <c r="B4" s="127">
        <v>46.2</v>
      </c>
      <c r="C4" s="95">
        <f t="shared" si="0"/>
        <v>6.68</v>
      </c>
      <c r="D4" s="95">
        <v>52.88</v>
      </c>
      <c r="E4" s="96">
        <v>1</v>
      </c>
      <c r="F4" s="97" t="s">
        <v>10</v>
      </c>
      <c r="G4" s="97" t="s">
        <v>10</v>
      </c>
      <c r="H4" s="59">
        <v>940</v>
      </c>
      <c r="I4" s="60">
        <f>D4*H4</f>
        <v>49707.200000000004</v>
      </c>
      <c r="J4" s="57">
        <v>47222</v>
      </c>
      <c r="K4" s="58" t="s">
        <v>11</v>
      </c>
    </row>
    <row r="5" spans="1:11" ht="27.75" customHeight="1" x14ac:dyDescent="0.4">
      <c r="A5" s="137" t="s">
        <v>139</v>
      </c>
      <c r="B5" s="138"/>
      <c r="C5" s="138"/>
      <c r="D5" s="138"/>
      <c r="E5" s="138"/>
      <c r="F5" s="138"/>
      <c r="G5" s="138"/>
      <c r="H5" s="138"/>
      <c r="I5" s="138"/>
      <c r="J5" s="138"/>
      <c r="K5" s="139"/>
    </row>
    <row r="6" spans="1:11" ht="60.75" customHeight="1" x14ac:dyDescent="0.2">
      <c r="A6" s="12" t="s">
        <v>0</v>
      </c>
      <c r="B6" s="13" t="s">
        <v>1</v>
      </c>
      <c r="C6" s="13" t="s">
        <v>138</v>
      </c>
      <c r="D6" s="13" t="s">
        <v>2</v>
      </c>
      <c r="E6" s="13" t="s">
        <v>3</v>
      </c>
      <c r="F6" s="13" t="s">
        <v>137</v>
      </c>
      <c r="G6" s="13" t="s">
        <v>4</v>
      </c>
      <c r="H6" s="13" t="s">
        <v>5</v>
      </c>
      <c r="I6" s="29" t="s">
        <v>6</v>
      </c>
      <c r="J6" s="29"/>
      <c r="K6" s="14" t="s">
        <v>7</v>
      </c>
    </row>
    <row r="7" spans="1:11" ht="15" x14ac:dyDescent="0.2">
      <c r="A7" s="44" t="s">
        <v>8</v>
      </c>
      <c r="B7" s="35"/>
      <c r="C7" s="35"/>
      <c r="D7" s="35"/>
      <c r="E7" s="35"/>
      <c r="F7" s="35"/>
      <c r="G7" s="18"/>
      <c r="H7" s="35"/>
      <c r="I7" s="36"/>
      <c r="J7" s="36"/>
      <c r="K7" s="45"/>
    </row>
    <row r="8" spans="1:11" ht="15" x14ac:dyDescent="0.25">
      <c r="A8" s="46"/>
      <c r="B8" s="37"/>
      <c r="C8" s="37"/>
      <c r="D8" s="37"/>
      <c r="E8" s="37"/>
      <c r="F8" s="37"/>
      <c r="G8" s="38" t="s">
        <v>9</v>
      </c>
      <c r="H8" s="37"/>
      <c r="I8" s="39"/>
      <c r="J8" s="39"/>
      <c r="K8" s="47"/>
    </row>
    <row r="9" spans="1:11" x14ac:dyDescent="0.2">
      <c r="A9" s="1" t="s">
        <v>13</v>
      </c>
      <c r="B9" s="15">
        <v>51.55</v>
      </c>
      <c r="C9" s="2">
        <f t="shared" ref="C9:C19" si="2">D9-B9</f>
        <v>9.1700000000000017</v>
      </c>
      <c r="D9" s="2">
        <v>60.72</v>
      </c>
      <c r="E9" s="16">
        <v>1</v>
      </c>
      <c r="F9" s="17" t="s">
        <v>14</v>
      </c>
      <c r="G9" s="17" t="s">
        <v>10</v>
      </c>
      <c r="H9" s="18">
        <v>1100</v>
      </c>
      <c r="I9" s="30">
        <f t="shared" ref="I9:I19" si="3">D9*H9</f>
        <v>66792</v>
      </c>
      <c r="J9" s="30"/>
      <c r="K9" s="48" t="s">
        <v>11</v>
      </c>
    </row>
    <row r="10" spans="1:11" x14ac:dyDescent="0.2">
      <c r="A10" s="1" t="s">
        <v>15</v>
      </c>
      <c r="B10" s="15">
        <v>51.48</v>
      </c>
      <c r="C10" s="2">
        <f t="shared" si="2"/>
        <v>9.1600000000000037</v>
      </c>
      <c r="D10" s="2">
        <v>60.64</v>
      </c>
      <c r="E10" s="16">
        <v>1</v>
      </c>
      <c r="F10" s="17" t="s">
        <v>14</v>
      </c>
      <c r="G10" s="17" t="s">
        <v>10</v>
      </c>
      <c r="H10" s="18">
        <v>1100</v>
      </c>
      <c r="I10" s="30">
        <f t="shared" si="3"/>
        <v>66704</v>
      </c>
      <c r="J10" s="30"/>
      <c r="K10" s="48" t="s">
        <v>11</v>
      </c>
    </row>
    <row r="11" spans="1:11" x14ac:dyDescent="0.2">
      <c r="A11" s="1" t="s">
        <v>16</v>
      </c>
      <c r="B11" s="15">
        <v>51.48</v>
      </c>
      <c r="C11" s="2">
        <f t="shared" si="2"/>
        <v>9.1600000000000037</v>
      </c>
      <c r="D11" s="2">
        <v>60.64</v>
      </c>
      <c r="E11" s="16">
        <v>1</v>
      </c>
      <c r="F11" s="17" t="s">
        <v>14</v>
      </c>
      <c r="G11" s="17" t="s">
        <v>10</v>
      </c>
      <c r="H11" s="18">
        <v>1100</v>
      </c>
      <c r="I11" s="30">
        <f t="shared" si="3"/>
        <v>66704</v>
      </c>
      <c r="J11" s="30"/>
      <c r="K11" s="48" t="s">
        <v>11</v>
      </c>
    </row>
    <row r="12" spans="1:11" ht="19.5" customHeight="1" x14ac:dyDescent="0.25">
      <c r="A12" s="3" t="s">
        <v>17</v>
      </c>
      <c r="B12" s="20">
        <v>51.48</v>
      </c>
      <c r="C12" s="4">
        <f t="shared" si="2"/>
        <v>9.1600000000000037</v>
      </c>
      <c r="D12" s="4">
        <v>60.64</v>
      </c>
      <c r="E12" s="21">
        <v>1</v>
      </c>
      <c r="F12" s="22" t="s">
        <v>14</v>
      </c>
      <c r="G12" s="22" t="s">
        <v>10</v>
      </c>
      <c r="H12" s="23">
        <v>975</v>
      </c>
      <c r="I12" s="31">
        <f t="shared" si="3"/>
        <v>59124</v>
      </c>
      <c r="J12" s="61"/>
      <c r="K12" s="49" t="s">
        <v>11</v>
      </c>
    </row>
    <row r="13" spans="1:11" x14ac:dyDescent="0.2">
      <c r="A13" s="99" t="s">
        <v>18</v>
      </c>
      <c r="B13" s="100">
        <v>44.21</v>
      </c>
      <c r="C13" s="101">
        <f t="shared" si="2"/>
        <v>7.8699999999999974</v>
      </c>
      <c r="D13" s="101">
        <v>52.08</v>
      </c>
      <c r="E13" s="102">
        <v>1</v>
      </c>
      <c r="F13" s="103" t="s">
        <v>10</v>
      </c>
      <c r="G13" s="101">
        <v>15.09</v>
      </c>
      <c r="H13" s="104">
        <v>990</v>
      </c>
      <c r="I13" s="105">
        <f t="shared" si="3"/>
        <v>51559.199999999997</v>
      </c>
      <c r="J13" s="105"/>
      <c r="K13" s="106" t="s">
        <v>28</v>
      </c>
    </row>
    <row r="14" spans="1:11" ht="15" x14ac:dyDescent="0.25">
      <c r="A14" s="3" t="s">
        <v>19</v>
      </c>
      <c r="B14" s="10">
        <v>25.7</v>
      </c>
      <c r="C14" s="4">
        <f t="shared" si="2"/>
        <v>4.57</v>
      </c>
      <c r="D14" s="4">
        <v>30.27</v>
      </c>
      <c r="E14" s="21" t="s">
        <v>12</v>
      </c>
      <c r="F14" s="22" t="s">
        <v>10</v>
      </c>
      <c r="G14" s="4">
        <v>4.84</v>
      </c>
      <c r="H14" s="23">
        <v>960</v>
      </c>
      <c r="I14" s="31">
        <f t="shared" si="3"/>
        <v>29059.200000000001</v>
      </c>
      <c r="J14" s="61"/>
      <c r="K14" s="62" t="s">
        <v>96</v>
      </c>
    </row>
    <row r="15" spans="1:11" x14ac:dyDescent="0.2">
      <c r="A15" s="3" t="s">
        <v>20</v>
      </c>
      <c r="B15" s="20">
        <v>47.77</v>
      </c>
      <c r="C15" s="4">
        <f t="shared" si="2"/>
        <v>8.5</v>
      </c>
      <c r="D15" s="4">
        <v>56.27</v>
      </c>
      <c r="E15" s="21">
        <v>1</v>
      </c>
      <c r="F15" s="22" t="s">
        <v>10</v>
      </c>
      <c r="G15" s="4">
        <v>19.54</v>
      </c>
      <c r="H15" s="23">
        <v>990</v>
      </c>
      <c r="I15" s="31">
        <f t="shared" si="3"/>
        <v>55707.3</v>
      </c>
      <c r="J15" s="31"/>
      <c r="K15" s="49" t="s">
        <v>11</v>
      </c>
    </row>
    <row r="16" spans="1:11" ht="15.75" customHeight="1" x14ac:dyDescent="0.2">
      <c r="A16" s="3" t="s">
        <v>21</v>
      </c>
      <c r="B16" s="20">
        <v>38</v>
      </c>
      <c r="C16" s="4">
        <f t="shared" si="2"/>
        <v>6.759999999999998</v>
      </c>
      <c r="D16" s="4">
        <v>44.76</v>
      </c>
      <c r="E16" s="21">
        <v>1</v>
      </c>
      <c r="F16" s="22" t="s">
        <v>10</v>
      </c>
      <c r="G16" s="4">
        <v>7.79</v>
      </c>
      <c r="H16" s="23">
        <v>990</v>
      </c>
      <c r="I16" s="31">
        <f t="shared" si="3"/>
        <v>44312.4</v>
      </c>
      <c r="J16" s="31"/>
      <c r="K16" s="49" t="s">
        <v>11</v>
      </c>
    </row>
    <row r="17" spans="1:13" ht="15.75" customHeight="1" x14ac:dyDescent="0.2">
      <c r="A17" s="98" t="s">
        <v>22</v>
      </c>
      <c r="B17" s="94">
        <v>40.96</v>
      </c>
      <c r="C17" s="95">
        <f t="shared" si="2"/>
        <v>7.2999999999999972</v>
      </c>
      <c r="D17" s="95">
        <v>48.26</v>
      </c>
      <c r="E17" s="96">
        <v>1</v>
      </c>
      <c r="F17" s="97" t="s">
        <v>10</v>
      </c>
      <c r="G17" s="95">
        <v>7.79</v>
      </c>
      <c r="H17" s="59">
        <v>990</v>
      </c>
      <c r="I17" s="60">
        <f t="shared" si="3"/>
        <v>47777.4</v>
      </c>
      <c r="J17" s="60">
        <v>45388</v>
      </c>
      <c r="K17" s="58" t="s">
        <v>11</v>
      </c>
    </row>
    <row r="18" spans="1:13" x14ac:dyDescent="0.2">
      <c r="A18" s="3" t="s">
        <v>23</v>
      </c>
      <c r="B18" s="20">
        <v>40.96</v>
      </c>
      <c r="C18" s="4">
        <f t="shared" si="2"/>
        <v>7.2999999999999972</v>
      </c>
      <c r="D18" s="4">
        <v>48.26</v>
      </c>
      <c r="E18" s="21">
        <v>1</v>
      </c>
      <c r="F18" s="22" t="s">
        <v>10</v>
      </c>
      <c r="G18" s="4">
        <v>7.79</v>
      </c>
      <c r="H18" s="23">
        <v>990</v>
      </c>
      <c r="I18" s="31">
        <f t="shared" si="3"/>
        <v>47777.4</v>
      </c>
      <c r="J18" s="31"/>
      <c r="K18" s="49" t="s">
        <v>11</v>
      </c>
    </row>
    <row r="19" spans="1:13" x14ac:dyDescent="0.2">
      <c r="A19" s="99" t="s">
        <v>24</v>
      </c>
      <c r="B19" s="100">
        <v>31.61</v>
      </c>
      <c r="C19" s="101">
        <f t="shared" si="2"/>
        <v>5.6300000000000026</v>
      </c>
      <c r="D19" s="101">
        <v>37.24</v>
      </c>
      <c r="E19" s="102" t="s">
        <v>12</v>
      </c>
      <c r="F19" s="103" t="s">
        <v>10</v>
      </c>
      <c r="G19" s="101">
        <v>2.64</v>
      </c>
      <c r="H19" s="104">
        <v>990</v>
      </c>
      <c r="I19" s="105">
        <f t="shared" si="3"/>
        <v>36867.599999999999</v>
      </c>
      <c r="J19" s="105"/>
      <c r="K19" s="106" t="s">
        <v>28</v>
      </c>
    </row>
    <row r="20" spans="1:13" ht="15" x14ac:dyDescent="0.25">
      <c r="A20" s="50"/>
      <c r="B20" s="5"/>
      <c r="C20" s="5"/>
      <c r="D20" s="5"/>
      <c r="E20" s="5"/>
      <c r="F20" s="5"/>
      <c r="G20" s="40" t="s">
        <v>25</v>
      </c>
      <c r="H20" s="5"/>
      <c r="I20" s="32"/>
      <c r="J20" s="32"/>
      <c r="K20" s="51"/>
    </row>
    <row r="21" spans="1:13" x14ac:dyDescent="0.2">
      <c r="A21" s="1" t="s">
        <v>26</v>
      </c>
      <c r="B21" s="15">
        <v>33.340000000000003</v>
      </c>
      <c r="C21" s="2">
        <f t="shared" ref="C21:C30" si="4">D21-B21</f>
        <v>5.93</v>
      </c>
      <c r="D21" s="2">
        <v>39.270000000000003</v>
      </c>
      <c r="E21" s="6" t="s">
        <v>12</v>
      </c>
      <c r="F21" s="17" t="s">
        <v>10</v>
      </c>
      <c r="G21" s="2">
        <v>3.53</v>
      </c>
      <c r="H21" s="18">
        <v>990</v>
      </c>
      <c r="I21" s="30">
        <f t="shared" ref="I21:I28" si="5">D21*H21</f>
        <v>38877.300000000003</v>
      </c>
      <c r="J21" s="30"/>
      <c r="K21" s="48" t="s">
        <v>11</v>
      </c>
    </row>
    <row r="22" spans="1:13" x14ac:dyDescent="0.2">
      <c r="A22" s="1" t="s">
        <v>27</v>
      </c>
      <c r="B22" s="15">
        <v>51.55</v>
      </c>
      <c r="C22" s="2">
        <f t="shared" si="4"/>
        <v>9.1700000000000017</v>
      </c>
      <c r="D22" s="2">
        <v>60.72</v>
      </c>
      <c r="E22" s="16">
        <v>1</v>
      </c>
      <c r="F22" s="7" t="s">
        <v>14</v>
      </c>
      <c r="G22" s="17" t="s">
        <v>10</v>
      </c>
      <c r="H22" s="18">
        <v>1100</v>
      </c>
      <c r="I22" s="30">
        <f t="shared" si="5"/>
        <v>66792</v>
      </c>
      <c r="J22" s="30"/>
      <c r="K22" s="48" t="s">
        <v>11</v>
      </c>
    </row>
    <row r="23" spans="1:13" ht="16.5" customHeight="1" x14ac:dyDescent="0.25">
      <c r="A23" s="117" t="s">
        <v>29</v>
      </c>
      <c r="B23" s="118">
        <v>30.65</v>
      </c>
      <c r="C23" s="119">
        <f t="shared" si="4"/>
        <v>5.4600000000000009</v>
      </c>
      <c r="D23" s="119">
        <v>36.11</v>
      </c>
      <c r="E23" s="126" t="s">
        <v>12</v>
      </c>
      <c r="F23" s="121" t="s">
        <v>14</v>
      </c>
      <c r="G23" s="121" t="s">
        <v>10</v>
      </c>
      <c r="H23" s="122">
        <v>1030</v>
      </c>
      <c r="I23" s="123">
        <f t="shared" si="5"/>
        <v>37193.300000000003</v>
      </c>
      <c r="J23" s="125"/>
      <c r="K23" s="124" t="s">
        <v>28</v>
      </c>
    </row>
    <row r="24" spans="1:13" ht="18.75" customHeight="1" x14ac:dyDescent="0.25">
      <c r="A24" s="117" t="s">
        <v>30</v>
      </c>
      <c r="B24" s="118">
        <v>49.14</v>
      </c>
      <c r="C24" s="119">
        <f t="shared" si="4"/>
        <v>8.75</v>
      </c>
      <c r="D24" s="119">
        <v>57.89</v>
      </c>
      <c r="E24" s="120">
        <v>1</v>
      </c>
      <c r="F24" s="121" t="s">
        <v>14</v>
      </c>
      <c r="G24" s="121" t="s">
        <v>10</v>
      </c>
      <c r="H24" s="122">
        <v>1100</v>
      </c>
      <c r="I24" s="123">
        <f t="shared" si="5"/>
        <v>63679</v>
      </c>
      <c r="J24" s="125"/>
      <c r="K24" s="124" t="s">
        <v>28</v>
      </c>
    </row>
    <row r="25" spans="1:13" ht="22.5" customHeight="1" x14ac:dyDescent="0.2">
      <c r="A25" s="98" t="s">
        <v>31</v>
      </c>
      <c r="B25" s="94">
        <v>31.61</v>
      </c>
      <c r="C25" s="95">
        <f t="shared" si="4"/>
        <v>5.6300000000000026</v>
      </c>
      <c r="D25" s="95">
        <v>37.24</v>
      </c>
      <c r="E25" s="96" t="s">
        <v>12</v>
      </c>
      <c r="F25" s="97" t="s">
        <v>10</v>
      </c>
      <c r="G25" s="95">
        <v>2.64</v>
      </c>
      <c r="H25" s="59">
        <v>990</v>
      </c>
      <c r="I25" s="60">
        <f t="shared" si="5"/>
        <v>36867.599999999999</v>
      </c>
      <c r="J25" s="60">
        <v>35025</v>
      </c>
      <c r="K25" s="58" t="s">
        <v>11</v>
      </c>
      <c r="M25" s="11" t="s">
        <v>179</v>
      </c>
    </row>
    <row r="26" spans="1:13" x14ac:dyDescent="0.2">
      <c r="A26" s="3" t="s">
        <v>32</v>
      </c>
      <c r="B26" s="20">
        <v>36.51</v>
      </c>
      <c r="C26" s="4">
        <f t="shared" si="4"/>
        <v>6.490000000000002</v>
      </c>
      <c r="D26" s="4">
        <v>43</v>
      </c>
      <c r="E26" s="21">
        <v>1</v>
      </c>
      <c r="F26" s="22" t="s">
        <v>10</v>
      </c>
      <c r="G26" s="4">
        <v>7.79</v>
      </c>
      <c r="H26" s="23">
        <v>990</v>
      </c>
      <c r="I26" s="31">
        <f t="shared" si="5"/>
        <v>42570</v>
      </c>
      <c r="J26" s="31"/>
      <c r="K26" s="49" t="s">
        <v>11</v>
      </c>
    </row>
    <row r="27" spans="1:13" x14ac:dyDescent="0.2">
      <c r="A27" s="3" t="s">
        <v>33</v>
      </c>
      <c r="B27" s="10">
        <v>30.16</v>
      </c>
      <c r="C27" s="4">
        <f t="shared" si="4"/>
        <v>5.360000000000003</v>
      </c>
      <c r="D27" s="4">
        <v>35.520000000000003</v>
      </c>
      <c r="E27" s="21" t="s">
        <v>12</v>
      </c>
      <c r="F27" s="22" t="s">
        <v>10</v>
      </c>
      <c r="G27" s="4">
        <v>3.04</v>
      </c>
      <c r="H27" s="23">
        <v>990</v>
      </c>
      <c r="I27" s="31">
        <f t="shared" si="5"/>
        <v>35164.800000000003</v>
      </c>
      <c r="J27" s="31"/>
      <c r="K27" s="49" t="s">
        <v>11</v>
      </c>
    </row>
    <row r="28" spans="1:13" x14ac:dyDescent="0.2">
      <c r="A28" s="1" t="s">
        <v>34</v>
      </c>
      <c r="B28" s="15">
        <v>53.9</v>
      </c>
      <c r="C28" s="2">
        <f t="shared" si="4"/>
        <v>9.5900000000000034</v>
      </c>
      <c r="D28" s="2">
        <v>63.49</v>
      </c>
      <c r="E28" s="16">
        <v>1</v>
      </c>
      <c r="F28" s="17" t="s">
        <v>10</v>
      </c>
      <c r="G28" s="2">
        <v>8.14</v>
      </c>
      <c r="H28" s="18">
        <v>990</v>
      </c>
      <c r="I28" s="30">
        <f t="shared" si="5"/>
        <v>62855.1</v>
      </c>
      <c r="J28" s="30"/>
      <c r="K28" s="48" t="s">
        <v>11</v>
      </c>
    </row>
    <row r="29" spans="1:13" x14ac:dyDescent="0.2">
      <c r="A29" s="3" t="s">
        <v>132</v>
      </c>
      <c r="B29" s="20">
        <v>40.96</v>
      </c>
      <c r="C29" s="4">
        <v>7.3</v>
      </c>
      <c r="D29" s="4">
        <v>48.26</v>
      </c>
      <c r="E29" s="21">
        <v>1</v>
      </c>
      <c r="F29" s="22"/>
      <c r="G29" s="4">
        <v>7.79</v>
      </c>
      <c r="H29" s="23">
        <v>990</v>
      </c>
      <c r="I29" s="31">
        <v>47777</v>
      </c>
      <c r="J29" s="31"/>
      <c r="K29" s="49" t="s">
        <v>11</v>
      </c>
    </row>
    <row r="30" spans="1:13" x14ac:dyDescent="0.2">
      <c r="A30" s="3" t="s">
        <v>35</v>
      </c>
      <c r="B30" s="20">
        <v>47.77</v>
      </c>
      <c r="C30" s="4">
        <f t="shared" si="4"/>
        <v>8.5</v>
      </c>
      <c r="D30" s="4">
        <v>56.27</v>
      </c>
      <c r="E30" s="21">
        <v>1</v>
      </c>
      <c r="F30" s="22" t="s">
        <v>14</v>
      </c>
      <c r="G30" s="4">
        <v>12.53</v>
      </c>
      <c r="H30" s="23">
        <v>1030</v>
      </c>
      <c r="I30" s="31">
        <f t="shared" ref="I30:I32" si="6">D30*H30</f>
        <v>57958.100000000006</v>
      </c>
      <c r="J30" s="31"/>
      <c r="K30" s="49" t="s">
        <v>11</v>
      </c>
    </row>
    <row r="31" spans="1:13" x14ac:dyDescent="0.2">
      <c r="A31" s="3" t="s">
        <v>36</v>
      </c>
      <c r="B31" s="20">
        <v>53.6</v>
      </c>
      <c r="C31" s="4">
        <f>D31-B31</f>
        <v>9.5399999999999991</v>
      </c>
      <c r="D31" s="4">
        <v>63.14</v>
      </c>
      <c r="E31" s="21">
        <v>1</v>
      </c>
      <c r="F31" s="8" t="s">
        <v>14</v>
      </c>
      <c r="G31" s="22" t="s">
        <v>10</v>
      </c>
      <c r="H31" s="23">
        <v>1100</v>
      </c>
      <c r="I31" s="31">
        <f t="shared" si="6"/>
        <v>69454</v>
      </c>
      <c r="J31" s="31"/>
      <c r="K31" s="49" t="s">
        <v>11</v>
      </c>
    </row>
    <row r="32" spans="1:13" x14ac:dyDescent="0.2">
      <c r="A32" s="1" t="s">
        <v>37</v>
      </c>
      <c r="B32" s="15">
        <v>31.33</v>
      </c>
      <c r="C32" s="2">
        <f>D32-B32</f>
        <v>5.5799999999999983</v>
      </c>
      <c r="D32" s="2">
        <v>36.909999999999997</v>
      </c>
      <c r="E32" s="6" t="s">
        <v>12</v>
      </c>
      <c r="F32" s="7" t="s">
        <v>14</v>
      </c>
      <c r="G32" s="17" t="s">
        <v>10</v>
      </c>
      <c r="H32" s="18">
        <v>1030</v>
      </c>
      <c r="I32" s="30">
        <f t="shared" si="6"/>
        <v>38017.299999999996</v>
      </c>
      <c r="J32" s="30"/>
      <c r="K32" s="48" t="s">
        <v>11</v>
      </c>
    </row>
    <row r="33" spans="1:11" ht="15" x14ac:dyDescent="0.25">
      <c r="A33" s="52"/>
      <c r="B33" s="41"/>
      <c r="C33" s="41"/>
      <c r="D33" s="41"/>
      <c r="E33" s="41"/>
      <c r="F33" s="41"/>
      <c r="G33" s="42" t="s">
        <v>140</v>
      </c>
      <c r="H33" s="41"/>
      <c r="I33" s="43"/>
      <c r="J33" s="43"/>
      <c r="K33" s="53"/>
    </row>
    <row r="34" spans="1:11" ht="20.100000000000001" customHeight="1" x14ac:dyDescent="0.2">
      <c r="A34" s="56">
        <v>161</v>
      </c>
      <c r="B34" s="15">
        <v>49.12</v>
      </c>
      <c r="C34" s="2">
        <f t="shared" ref="C34:C38" si="7">D34-B34</f>
        <v>7.1000000000000014</v>
      </c>
      <c r="D34" s="2">
        <v>56.22</v>
      </c>
      <c r="E34" s="16">
        <v>1</v>
      </c>
      <c r="F34" s="7" t="s">
        <v>14</v>
      </c>
      <c r="G34" s="17" t="s">
        <v>10</v>
      </c>
      <c r="H34" s="18">
        <v>1050</v>
      </c>
      <c r="I34" s="30">
        <f t="shared" ref="I34:I38" si="8">D34*H34</f>
        <v>59031</v>
      </c>
      <c r="J34" s="30"/>
      <c r="K34" s="48" t="s">
        <v>11</v>
      </c>
    </row>
    <row r="35" spans="1:11" x14ac:dyDescent="0.2">
      <c r="A35" s="99">
        <v>163</v>
      </c>
      <c r="B35" s="100">
        <v>55.7</v>
      </c>
      <c r="C35" s="101">
        <f t="shared" si="7"/>
        <v>8.0599999999999952</v>
      </c>
      <c r="D35" s="101">
        <v>63.76</v>
      </c>
      <c r="E35" s="102">
        <v>1</v>
      </c>
      <c r="F35" s="103" t="s">
        <v>14</v>
      </c>
      <c r="G35" s="107" t="s">
        <v>90</v>
      </c>
      <c r="H35" s="104">
        <v>1050</v>
      </c>
      <c r="I35" s="105">
        <f t="shared" si="8"/>
        <v>66948</v>
      </c>
      <c r="J35" s="105"/>
      <c r="K35" s="106" t="s">
        <v>28</v>
      </c>
    </row>
    <row r="36" spans="1:11" ht="18" customHeight="1" x14ac:dyDescent="0.2">
      <c r="A36" s="3" t="s">
        <v>91</v>
      </c>
      <c r="B36" s="20">
        <v>49.45</v>
      </c>
      <c r="C36" s="4">
        <f t="shared" si="7"/>
        <v>7.1499999999999986</v>
      </c>
      <c r="D36" s="4">
        <v>56.6</v>
      </c>
      <c r="E36" s="21">
        <v>1</v>
      </c>
      <c r="F36" s="22" t="s">
        <v>10</v>
      </c>
      <c r="G36" s="8" t="s">
        <v>92</v>
      </c>
      <c r="H36" s="23">
        <v>990</v>
      </c>
      <c r="I36" s="31">
        <f t="shared" si="8"/>
        <v>56034</v>
      </c>
      <c r="J36" s="31"/>
      <c r="K36" s="49" t="s">
        <v>11</v>
      </c>
    </row>
    <row r="37" spans="1:11" ht="21.6" customHeight="1" x14ac:dyDescent="0.2">
      <c r="A37" s="99">
        <v>167</v>
      </c>
      <c r="B37" s="100">
        <v>37.15</v>
      </c>
      <c r="C37" s="101">
        <f t="shared" si="7"/>
        <v>5.3700000000000045</v>
      </c>
      <c r="D37" s="101">
        <v>42.52</v>
      </c>
      <c r="E37" s="102">
        <v>1</v>
      </c>
      <c r="F37" s="103" t="s">
        <v>10</v>
      </c>
      <c r="G37" s="107" t="s">
        <v>93</v>
      </c>
      <c r="H37" s="104">
        <v>950</v>
      </c>
      <c r="I37" s="105">
        <f t="shared" si="8"/>
        <v>40394</v>
      </c>
      <c r="J37" s="105"/>
      <c r="K37" s="108" t="s">
        <v>28</v>
      </c>
    </row>
    <row r="38" spans="1:11" x14ac:dyDescent="0.2">
      <c r="A38" s="56">
        <v>173</v>
      </c>
      <c r="B38" s="15">
        <v>55.7</v>
      </c>
      <c r="C38" s="2">
        <f t="shared" si="7"/>
        <v>8.0599999999999952</v>
      </c>
      <c r="D38" s="2">
        <v>63.76</v>
      </c>
      <c r="E38" s="16">
        <v>1</v>
      </c>
      <c r="F38" s="7" t="s">
        <v>14</v>
      </c>
      <c r="G38" s="2">
        <v>7.77</v>
      </c>
      <c r="H38" s="18">
        <v>1050</v>
      </c>
      <c r="I38" s="30">
        <f t="shared" si="8"/>
        <v>66948</v>
      </c>
      <c r="J38" s="30"/>
      <c r="K38" s="48" t="s">
        <v>95</v>
      </c>
    </row>
    <row r="39" spans="1:11" ht="15" x14ac:dyDescent="0.25">
      <c r="A39" s="54" t="s">
        <v>38</v>
      </c>
      <c r="B39" s="5"/>
      <c r="C39" s="5"/>
      <c r="D39" s="5"/>
      <c r="E39" s="5"/>
      <c r="F39" s="5"/>
      <c r="G39" s="5"/>
      <c r="H39" s="5"/>
      <c r="I39" s="32"/>
      <c r="J39" s="32"/>
      <c r="K39" s="51"/>
    </row>
    <row r="40" spans="1:11" ht="15" x14ac:dyDescent="0.25">
      <c r="A40" s="46"/>
      <c r="B40" s="37"/>
      <c r="C40" s="37"/>
      <c r="D40" s="37"/>
      <c r="E40" s="37"/>
      <c r="F40" s="37"/>
      <c r="G40" s="38" t="s">
        <v>9</v>
      </c>
      <c r="H40" s="37"/>
      <c r="I40" s="39"/>
      <c r="J40" s="39"/>
      <c r="K40" s="47"/>
    </row>
    <row r="41" spans="1:11" ht="16.5" customHeight="1" x14ac:dyDescent="0.2">
      <c r="A41" s="99" t="s">
        <v>97</v>
      </c>
      <c r="B41" s="100">
        <v>40.78</v>
      </c>
      <c r="C41" s="101">
        <f t="shared" ref="C41:C54" si="9">D41-B41</f>
        <v>7.259999999999998</v>
      </c>
      <c r="D41" s="101">
        <v>48.04</v>
      </c>
      <c r="E41" s="102">
        <v>1</v>
      </c>
      <c r="F41" s="103" t="s">
        <v>10</v>
      </c>
      <c r="G41" s="103" t="s">
        <v>10</v>
      </c>
      <c r="H41" s="104">
        <v>950</v>
      </c>
      <c r="I41" s="105">
        <f t="shared" ref="I41:I54" si="10">D41*H41</f>
        <v>45638</v>
      </c>
      <c r="J41" s="105"/>
      <c r="K41" s="106" t="s">
        <v>28</v>
      </c>
    </row>
    <row r="42" spans="1:11" x14ac:dyDescent="0.2">
      <c r="A42" s="1" t="s">
        <v>98</v>
      </c>
      <c r="B42" s="15">
        <v>32.119999999999997</v>
      </c>
      <c r="C42" s="2">
        <f t="shared" si="9"/>
        <v>5.720000000000006</v>
      </c>
      <c r="D42" s="2">
        <v>37.840000000000003</v>
      </c>
      <c r="E42" s="16" t="s">
        <v>12</v>
      </c>
      <c r="F42" s="17" t="s">
        <v>10</v>
      </c>
      <c r="G42" s="17" t="s">
        <v>10</v>
      </c>
      <c r="H42" s="18">
        <v>950</v>
      </c>
      <c r="I42" s="30">
        <f t="shared" si="10"/>
        <v>35948</v>
      </c>
      <c r="J42" s="30"/>
      <c r="K42" s="49" t="s">
        <v>11</v>
      </c>
    </row>
    <row r="43" spans="1:11" x14ac:dyDescent="0.2">
      <c r="A43" s="1" t="s">
        <v>99</v>
      </c>
      <c r="B43" s="15">
        <v>51.55</v>
      </c>
      <c r="C43" s="2">
        <f t="shared" si="9"/>
        <v>9.1700000000000017</v>
      </c>
      <c r="D43" s="2">
        <v>60.72</v>
      </c>
      <c r="E43" s="16">
        <v>1</v>
      </c>
      <c r="F43" s="17" t="s">
        <v>14</v>
      </c>
      <c r="G43" s="17" t="s">
        <v>10</v>
      </c>
      <c r="H43" s="18">
        <v>1150</v>
      </c>
      <c r="I43" s="30">
        <f t="shared" si="10"/>
        <v>69828</v>
      </c>
      <c r="J43" s="30"/>
      <c r="K43" s="49" t="s">
        <v>11</v>
      </c>
    </row>
    <row r="44" spans="1:11" x14ac:dyDescent="0.2">
      <c r="A44" s="1" t="s">
        <v>100</v>
      </c>
      <c r="B44" s="15">
        <v>51.48</v>
      </c>
      <c r="C44" s="2">
        <f t="shared" si="9"/>
        <v>9.1600000000000037</v>
      </c>
      <c r="D44" s="2">
        <v>60.64</v>
      </c>
      <c r="E44" s="16">
        <v>1</v>
      </c>
      <c r="F44" s="17" t="s">
        <v>14</v>
      </c>
      <c r="G44" s="17" t="s">
        <v>10</v>
      </c>
      <c r="H44" s="18">
        <v>1100</v>
      </c>
      <c r="I44" s="30">
        <f t="shared" si="10"/>
        <v>66704</v>
      </c>
      <c r="J44" s="30"/>
      <c r="K44" s="49" t="s">
        <v>11</v>
      </c>
    </row>
    <row r="45" spans="1:11" x14ac:dyDescent="0.2">
      <c r="A45" s="1" t="s">
        <v>101</v>
      </c>
      <c r="B45" s="15">
        <v>54.63</v>
      </c>
      <c r="C45" s="2">
        <f t="shared" si="9"/>
        <v>9.7299999999999969</v>
      </c>
      <c r="D45" s="2">
        <v>64.36</v>
      </c>
      <c r="E45" s="16">
        <v>1</v>
      </c>
      <c r="F45" s="17" t="s">
        <v>14</v>
      </c>
      <c r="G45" s="17" t="s">
        <v>10</v>
      </c>
      <c r="H45" s="18">
        <v>1050</v>
      </c>
      <c r="I45" s="30">
        <f t="shared" si="10"/>
        <v>67578</v>
      </c>
      <c r="J45" s="30"/>
      <c r="K45" s="49" t="s">
        <v>11</v>
      </c>
    </row>
    <row r="46" spans="1:11" x14ac:dyDescent="0.2">
      <c r="A46" s="1" t="s">
        <v>102</v>
      </c>
      <c r="B46" s="15">
        <v>44.2</v>
      </c>
      <c r="C46" s="2">
        <f t="shared" si="9"/>
        <v>7.8599999999999994</v>
      </c>
      <c r="D46" s="2">
        <v>52.06</v>
      </c>
      <c r="E46" s="16">
        <v>1</v>
      </c>
      <c r="F46" s="17" t="s">
        <v>10</v>
      </c>
      <c r="G46" s="17" t="s">
        <v>10</v>
      </c>
      <c r="H46" s="18">
        <v>950</v>
      </c>
      <c r="I46" s="30">
        <f t="shared" si="10"/>
        <v>49457</v>
      </c>
      <c r="J46" s="30"/>
      <c r="K46" s="49" t="s">
        <v>11</v>
      </c>
    </row>
    <row r="47" spans="1:11" ht="17.25" customHeight="1" x14ac:dyDescent="0.2">
      <c r="A47" s="3" t="s">
        <v>103</v>
      </c>
      <c r="B47" s="10">
        <v>26.4</v>
      </c>
      <c r="C47" s="4">
        <f t="shared" si="9"/>
        <v>4.6900000000000013</v>
      </c>
      <c r="D47" s="4">
        <v>31.09</v>
      </c>
      <c r="E47" s="21" t="s">
        <v>12</v>
      </c>
      <c r="F47" s="22" t="s">
        <v>10</v>
      </c>
      <c r="G47" s="22" t="s">
        <v>10</v>
      </c>
      <c r="H47" s="23">
        <v>920</v>
      </c>
      <c r="I47" s="31">
        <f t="shared" si="10"/>
        <v>28602.799999999999</v>
      </c>
      <c r="J47" s="31"/>
      <c r="K47" s="49" t="s">
        <v>11</v>
      </c>
    </row>
    <row r="48" spans="1:11" x14ac:dyDescent="0.2">
      <c r="A48" s="1" t="s">
        <v>104</v>
      </c>
      <c r="B48" s="15">
        <v>53.41</v>
      </c>
      <c r="C48" s="2">
        <f t="shared" si="9"/>
        <v>9.5</v>
      </c>
      <c r="D48" s="2">
        <v>62.91</v>
      </c>
      <c r="E48" s="16">
        <v>1</v>
      </c>
      <c r="F48" s="7" t="s">
        <v>14</v>
      </c>
      <c r="G48" s="17" t="s">
        <v>10</v>
      </c>
      <c r="H48" s="18">
        <v>1030</v>
      </c>
      <c r="I48" s="30">
        <f t="shared" si="10"/>
        <v>64797.299999999996</v>
      </c>
      <c r="J48" s="30"/>
      <c r="K48" s="49" t="s">
        <v>11</v>
      </c>
    </row>
    <row r="49" spans="1:11" ht="15" x14ac:dyDescent="0.25">
      <c r="A49" s="3" t="s">
        <v>105</v>
      </c>
      <c r="B49" s="20">
        <v>56.1</v>
      </c>
      <c r="C49" s="4">
        <f t="shared" si="9"/>
        <v>9.9799999999999969</v>
      </c>
      <c r="D49" s="4">
        <v>66.08</v>
      </c>
      <c r="E49" s="21">
        <v>1</v>
      </c>
      <c r="F49" s="22" t="s">
        <v>10</v>
      </c>
      <c r="G49" s="22" t="s">
        <v>10</v>
      </c>
      <c r="H49" s="23">
        <v>920</v>
      </c>
      <c r="I49" s="31">
        <f t="shared" si="10"/>
        <v>60793.599999999999</v>
      </c>
      <c r="J49" s="61"/>
      <c r="K49" s="49" t="s">
        <v>11</v>
      </c>
    </row>
    <row r="50" spans="1:11" x14ac:dyDescent="0.2">
      <c r="A50" s="99" t="s">
        <v>106</v>
      </c>
      <c r="B50" s="100">
        <v>40.950000000000003</v>
      </c>
      <c r="C50" s="101">
        <f t="shared" si="9"/>
        <v>7.2899999999999991</v>
      </c>
      <c r="D50" s="101">
        <v>48.24</v>
      </c>
      <c r="E50" s="102">
        <v>1</v>
      </c>
      <c r="F50" s="103" t="s">
        <v>10</v>
      </c>
      <c r="G50" s="103" t="s">
        <v>10</v>
      </c>
      <c r="H50" s="104">
        <v>950</v>
      </c>
      <c r="I50" s="105">
        <f t="shared" si="10"/>
        <v>45828</v>
      </c>
      <c r="J50" s="105"/>
      <c r="K50" s="108" t="s">
        <v>28</v>
      </c>
    </row>
    <row r="51" spans="1:11" x14ac:dyDescent="0.2">
      <c r="A51" s="56" t="s">
        <v>107</v>
      </c>
      <c r="B51" s="15">
        <v>52.34</v>
      </c>
      <c r="C51" s="2">
        <f t="shared" si="9"/>
        <v>9.3199999999999932</v>
      </c>
      <c r="D51" s="2">
        <v>61.66</v>
      </c>
      <c r="E51" s="16">
        <v>1</v>
      </c>
      <c r="F51" s="17" t="s">
        <v>10</v>
      </c>
      <c r="G51" s="17" t="s">
        <v>10</v>
      </c>
      <c r="H51" s="18">
        <v>920</v>
      </c>
      <c r="I51" s="30">
        <f t="shared" si="10"/>
        <v>56727.199999999997</v>
      </c>
      <c r="J51" s="30"/>
      <c r="K51" s="49" t="s">
        <v>11</v>
      </c>
    </row>
    <row r="52" spans="1:11" x14ac:dyDescent="0.2">
      <c r="A52" s="56" t="s">
        <v>108</v>
      </c>
      <c r="B52" s="15">
        <v>37.99</v>
      </c>
      <c r="C52" s="2">
        <f t="shared" si="9"/>
        <v>6.759999999999998</v>
      </c>
      <c r="D52" s="2">
        <v>44.75</v>
      </c>
      <c r="E52" s="16">
        <v>1</v>
      </c>
      <c r="F52" s="17" t="s">
        <v>10</v>
      </c>
      <c r="G52" s="17" t="s">
        <v>10</v>
      </c>
      <c r="H52" s="18">
        <v>980</v>
      </c>
      <c r="I52" s="30">
        <f t="shared" si="10"/>
        <v>43855</v>
      </c>
      <c r="J52" s="30"/>
      <c r="K52" s="49" t="s">
        <v>11</v>
      </c>
    </row>
    <row r="53" spans="1:11" x14ac:dyDescent="0.2">
      <c r="A53" s="3" t="s">
        <v>109</v>
      </c>
      <c r="B53" s="20">
        <v>31.33</v>
      </c>
      <c r="C53" s="4">
        <f t="shared" si="9"/>
        <v>5.5799999999999983</v>
      </c>
      <c r="D53" s="4">
        <v>36.909999999999997</v>
      </c>
      <c r="E53" s="9" t="s">
        <v>12</v>
      </c>
      <c r="F53" s="8" t="s">
        <v>14</v>
      </c>
      <c r="G53" s="22" t="s">
        <v>10</v>
      </c>
      <c r="H53" s="23">
        <v>1030</v>
      </c>
      <c r="I53" s="31">
        <f t="shared" si="10"/>
        <v>38017.299999999996</v>
      </c>
      <c r="J53" s="31"/>
      <c r="K53" s="49" t="s">
        <v>11</v>
      </c>
    </row>
    <row r="54" spans="1:11" x14ac:dyDescent="0.2">
      <c r="A54" s="1" t="s">
        <v>110</v>
      </c>
      <c r="B54" s="15">
        <v>51.3</v>
      </c>
      <c r="C54" s="2">
        <f t="shared" si="9"/>
        <v>9.1300000000000026</v>
      </c>
      <c r="D54" s="2">
        <v>60.43</v>
      </c>
      <c r="E54" s="16">
        <v>1</v>
      </c>
      <c r="F54" s="7" t="s">
        <v>14</v>
      </c>
      <c r="G54" s="17" t="s">
        <v>10</v>
      </c>
      <c r="H54" s="18">
        <v>1030</v>
      </c>
      <c r="I54" s="30">
        <f t="shared" si="10"/>
        <v>62242.9</v>
      </c>
      <c r="J54" s="30"/>
      <c r="K54" s="49" t="s">
        <v>11</v>
      </c>
    </row>
    <row r="55" spans="1:11" ht="15" x14ac:dyDescent="0.25">
      <c r="A55" s="50"/>
      <c r="B55" s="5"/>
      <c r="C55" s="5"/>
      <c r="D55" s="5"/>
      <c r="E55" s="5"/>
      <c r="F55" s="5"/>
      <c r="G55" s="40" t="s">
        <v>25</v>
      </c>
      <c r="H55" s="5"/>
      <c r="I55" s="32"/>
      <c r="J55" s="32"/>
      <c r="K55" s="51"/>
    </row>
    <row r="56" spans="1:11" x14ac:dyDescent="0.2">
      <c r="A56" s="1" t="s">
        <v>111</v>
      </c>
      <c r="B56" s="15">
        <v>40.78</v>
      </c>
      <c r="C56" s="2">
        <f t="shared" ref="C56:C75" si="11">D56-B56</f>
        <v>7.259999999999998</v>
      </c>
      <c r="D56" s="2">
        <v>48.04</v>
      </c>
      <c r="E56" s="16">
        <v>1</v>
      </c>
      <c r="F56" s="17" t="s">
        <v>10</v>
      </c>
      <c r="G56" s="17" t="s">
        <v>10</v>
      </c>
      <c r="H56" s="18">
        <v>980</v>
      </c>
      <c r="I56" s="30">
        <f t="shared" ref="I56:I61" si="12">D56*H56</f>
        <v>47079.199999999997</v>
      </c>
      <c r="J56" s="30"/>
      <c r="K56" s="49" t="s">
        <v>11</v>
      </c>
    </row>
    <row r="57" spans="1:11" x14ac:dyDescent="0.2">
      <c r="A57" s="1" t="s">
        <v>112</v>
      </c>
      <c r="B57" s="15">
        <v>33.340000000000003</v>
      </c>
      <c r="C57" s="2">
        <f t="shared" si="11"/>
        <v>5.93</v>
      </c>
      <c r="D57" s="2">
        <v>39.270000000000003</v>
      </c>
      <c r="E57" s="6" t="s">
        <v>12</v>
      </c>
      <c r="F57" s="17" t="s">
        <v>10</v>
      </c>
      <c r="G57" s="17" t="s">
        <v>10</v>
      </c>
      <c r="H57" s="18">
        <v>980</v>
      </c>
      <c r="I57" s="30">
        <f t="shared" si="12"/>
        <v>38484.600000000006</v>
      </c>
      <c r="J57" s="30"/>
      <c r="K57" s="49" t="s">
        <v>11</v>
      </c>
    </row>
    <row r="58" spans="1:11" x14ac:dyDescent="0.2">
      <c r="A58" s="1" t="s">
        <v>113</v>
      </c>
      <c r="B58" s="15">
        <v>51.55</v>
      </c>
      <c r="C58" s="2">
        <f t="shared" si="11"/>
        <v>9.1700000000000017</v>
      </c>
      <c r="D58" s="2">
        <v>60.72</v>
      </c>
      <c r="E58" s="16">
        <v>1</v>
      </c>
      <c r="F58" s="7" t="s">
        <v>14</v>
      </c>
      <c r="G58" s="17" t="s">
        <v>10</v>
      </c>
      <c r="H58" s="18">
        <v>1150</v>
      </c>
      <c r="I58" s="30">
        <f t="shared" si="12"/>
        <v>69828</v>
      </c>
      <c r="J58" s="30"/>
      <c r="K58" s="49" t="s">
        <v>11</v>
      </c>
    </row>
    <row r="59" spans="1:11" x14ac:dyDescent="0.2">
      <c r="A59" s="56" t="s">
        <v>114</v>
      </c>
      <c r="B59" s="15">
        <v>51.48</v>
      </c>
      <c r="C59" s="2">
        <f t="shared" si="11"/>
        <v>9.1600000000000037</v>
      </c>
      <c r="D59" s="2">
        <v>60.64</v>
      </c>
      <c r="E59" s="16">
        <v>1</v>
      </c>
      <c r="F59" s="7" t="s">
        <v>14</v>
      </c>
      <c r="G59" s="17" t="s">
        <v>10</v>
      </c>
      <c r="H59" s="18">
        <v>1100</v>
      </c>
      <c r="I59" s="30">
        <f t="shared" si="12"/>
        <v>66704</v>
      </c>
      <c r="J59" s="30"/>
      <c r="K59" s="49" t="s">
        <v>11</v>
      </c>
    </row>
    <row r="60" spans="1:11" x14ac:dyDescent="0.2">
      <c r="A60" s="56" t="s">
        <v>115</v>
      </c>
      <c r="B60" s="15">
        <v>51.48</v>
      </c>
      <c r="C60" s="2">
        <f t="shared" si="11"/>
        <v>9.1600000000000037</v>
      </c>
      <c r="D60" s="2">
        <v>60.64</v>
      </c>
      <c r="E60" s="16">
        <v>1</v>
      </c>
      <c r="F60" s="17" t="s">
        <v>14</v>
      </c>
      <c r="G60" s="17" t="s">
        <v>10</v>
      </c>
      <c r="H60" s="18">
        <v>1100</v>
      </c>
      <c r="I60" s="30">
        <f t="shared" si="12"/>
        <v>66704</v>
      </c>
      <c r="J60" s="30"/>
      <c r="K60" s="49" t="s">
        <v>11</v>
      </c>
    </row>
    <row r="61" spans="1:11" x14ac:dyDescent="0.2">
      <c r="A61" s="99" t="s">
        <v>116</v>
      </c>
      <c r="B61" s="100">
        <v>30.65</v>
      </c>
      <c r="C61" s="101">
        <f t="shared" si="11"/>
        <v>5.4600000000000009</v>
      </c>
      <c r="D61" s="101">
        <v>36.11</v>
      </c>
      <c r="E61" s="109" t="s">
        <v>12</v>
      </c>
      <c r="F61" s="103" t="s">
        <v>14</v>
      </c>
      <c r="G61" s="103" t="s">
        <v>10</v>
      </c>
      <c r="H61" s="104">
        <v>1030</v>
      </c>
      <c r="I61" s="105">
        <f t="shared" si="12"/>
        <v>37193.300000000003</v>
      </c>
      <c r="J61" s="105"/>
      <c r="K61" s="106" t="s">
        <v>28</v>
      </c>
    </row>
    <row r="62" spans="1:11" x14ac:dyDescent="0.2">
      <c r="A62" s="99" t="s">
        <v>134</v>
      </c>
      <c r="B62" s="100">
        <v>58.46</v>
      </c>
      <c r="C62" s="101">
        <f>D62-B62</f>
        <v>10.410000000000004</v>
      </c>
      <c r="D62" s="101">
        <v>68.87</v>
      </c>
      <c r="E62" s="109">
        <v>2</v>
      </c>
      <c r="F62" s="103" t="s">
        <v>14</v>
      </c>
      <c r="G62" s="103"/>
      <c r="H62" s="104"/>
      <c r="I62" s="105">
        <v>82644</v>
      </c>
      <c r="J62" s="105"/>
      <c r="K62" s="106" t="s">
        <v>28</v>
      </c>
    </row>
    <row r="63" spans="1:11" x14ac:dyDescent="0.2">
      <c r="A63" s="56" t="s">
        <v>117</v>
      </c>
      <c r="B63" s="15">
        <v>47.35</v>
      </c>
      <c r="C63" s="2">
        <f t="shared" si="11"/>
        <v>8.43</v>
      </c>
      <c r="D63" s="2">
        <v>55.78</v>
      </c>
      <c r="E63" s="16">
        <v>1</v>
      </c>
      <c r="F63" s="17" t="s">
        <v>10</v>
      </c>
      <c r="G63" s="17" t="s">
        <v>10</v>
      </c>
      <c r="H63" s="18">
        <v>980</v>
      </c>
      <c r="I63" s="30">
        <f t="shared" ref="I63:I74" si="13">D63*H63</f>
        <v>54664.4</v>
      </c>
      <c r="J63" s="30"/>
      <c r="K63" s="49" t="s">
        <v>11</v>
      </c>
    </row>
    <row r="64" spans="1:11" x14ac:dyDescent="0.2">
      <c r="A64" s="99" t="s">
        <v>118</v>
      </c>
      <c r="B64" s="100">
        <v>36.49</v>
      </c>
      <c r="C64" s="101">
        <f t="shared" si="11"/>
        <v>6.5</v>
      </c>
      <c r="D64" s="101">
        <v>42.99</v>
      </c>
      <c r="E64" s="102">
        <v>1</v>
      </c>
      <c r="F64" s="103" t="s">
        <v>10</v>
      </c>
      <c r="G64" s="103" t="s">
        <v>10</v>
      </c>
      <c r="H64" s="104">
        <v>980</v>
      </c>
      <c r="I64" s="105">
        <f t="shared" si="13"/>
        <v>42130.200000000004</v>
      </c>
      <c r="J64" s="105"/>
      <c r="K64" s="106" t="s">
        <v>28</v>
      </c>
    </row>
    <row r="65" spans="1:11" x14ac:dyDescent="0.2">
      <c r="A65" s="99" t="s">
        <v>119</v>
      </c>
      <c r="B65" s="110">
        <v>30.85</v>
      </c>
      <c r="C65" s="101">
        <f t="shared" si="11"/>
        <v>5.5</v>
      </c>
      <c r="D65" s="101">
        <v>36.35</v>
      </c>
      <c r="E65" s="102" t="s">
        <v>12</v>
      </c>
      <c r="F65" s="103" t="s">
        <v>10</v>
      </c>
      <c r="G65" s="103" t="s">
        <v>10</v>
      </c>
      <c r="H65" s="104">
        <v>980</v>
      </c>
      <c r="I65" s="105">
        <f t="shared" si="13"/>
        <v>35623</v>
      </c>
      <c r="J65" s="105"/>
      <c r="K65" s="106" t="s">
        <v>28</v>
      </c>
    </row>
    <row r="66" spans="1:11" x14ac:dyDescent="0.2">
      <c r="A66" s="56" t="s">
        <v>120</v>
      </c>
      <c r="B66" s="15">
        <v>53.41</v>
      </c>
      <c r="C66" s="2">
        <f t="shared" si="11"/>
        <v>9.5</v>
      </c>
      <c r="D66" s="2">
        <v>62.91</v>
      </c>
      <c r="E66" s="16">
        <v>1</v>
      </c>
      <c r="F66" s="7" t="s">
        <v>14</v>
      </c>
      <c r="G66" s="17" t="s">
        <v>10</v>
      </c>
      <c r="H66" s="19">
        <v>990</v>
      </c>
      <c r="I66" s="30">
        <f t="shared" si="13"/>
        <v>62280.899999999994</v>
      </c>
      <c r="J66" s="30"/>
      <c r="K66" s="49" t="s">
        <v>11</v>
      </c>
    </row>
    <row r="67" spans="1:11" x14ac:dyDescent="0.2">
      <c r="A67" s="56" t="s">
        <v>121</v>
      </c>
      <c r="B67" s="15">
        <v>56.1</v>
      </c>
      <c r="C67" s="2">
        <f t="shared" si="11"/>
        <v>9.9799999999999969</v>
      </c>
      <c r="D67" s="2">
        <v>66.08</v>
      </c>
      <c r="E67" s="16">
        <v>1</v>
      </c>
      <c r="F67" s="17" t="s">
        <v>10</v>
      </c>
      <c r="G67" s="17" t="s">
        <v>10</v>
      </c>
      <c r="H67" s="18">
        <v>980</v>
      </c>
      <c r="I67" s="30">
        <f t="shared" si="13"/>
        <v>64758.400000000001</v>
      </c>
      <c r="J67" s="30"/>
      <c r="K67" s="49" t="s">
        <v>11</v>
      </c>
    </row>
    <row r="68" spans="1:11" x14ac:dyDescent="0.2">
      <c r="A68" s="99" t="s">
        <v>122</v>
      </c>
      <c r="B68" s="100">
        <v>40.950000000000003</v>
      </c>
      <c r="C68" s="101">
        <f t="shared" si="11"/>
        <v>7.2899999999999991</v>
      </c>
      <c r="D68" s="101">
        <v>48.24</v>
      </c>
      <c r="E68" s="102">
        <v>1</v>
      </c>
      <c r="F68" s="103" t="s">
        <v>10</v>
      </c>
      <c r="G68" s="103" t="s">
        <v>10</v>
      </c>
      <c r="H68" s="104">
        <v>980</v>
      </c>
      <c r="I68" s="105">
        <f t="shared" si="13"/>
        <v>47275.200000000004</v>
      </c>
      <c r="J68" s="105"/>
      <c r="K68" s="108" t="s">
        <v>28</v>
      </c>
    </row>
    <row r="69" spans="1:11" x14ac:dyDescent="0.2">
      <c r="A69" s="56" t="s">
        <v>123</v>
      </c>
      <c r="B69" s="15">
        <v>52.34</v>
      </c>
      <c r="C69" s="2">
        <f t="shared" si="11"/>
        <v>9.3199999999999932</v>
      </c>
      <c r="D69" s="2">
        <v>61.66</v>
      </c>
      <c r="E69" s="16">
        <v>1</v>
      </c>
      <c r="F69" s="17" t="s">
        <v>14</v>
      </c>
      <c r="G69" s="17" t="s">
        <v>10</v>
      </c>
      <c r="H69" s="24">
        <v>1030</v>
      </c>
      <c r="I69" s="30">
        <f t="shared" si="13"/>
        <v>63509.799999999996</v>
      </c>
      <c r="J69" s="30"/>
      <c r="K69" s="49" t="s">
        <v>11</v>
      </c>
    </row>
    <row r="70" spans="1:11" x14ac:dyDescent="0.2">
      <c r="A70" s="99" t="s">
        <v>124</v>
      </c>
      <c r="B70" s="100">
        <v>37.99</v>
      </c>
      <c r="C70" s="101">
        <f t="shared" si="11"/>
        <v>6.759999999999998</v>
      </c>
      <c r="D70" s="101">
        <v>44.75</v>
      </c>
      <c r="E70" s="102">
        <v>1</v>
      </c>
      <c r="F70" s="103" t="s">
        <v>10</v>
      </c>
      <c r="G70" s="103" t="s">
        <v>10</v>
      </c>
      <c r="H70" s="104">
        <v>1100</v>
      </c>
      <c r="I70" s="105">
        <f t="shared" si="13"/>
        <v>49225</v>
      </c>
      <c r="J70" s="105"/>
      <c r="K70" s="108" t="s">
        <v>28</v>
      </c>
    </row>
    <row r="71" spans="1:11" x14ac:dyDescent="0.2">
      <c r="A71" s="56" t="s">
        <v>125</v>
      </c>
      <c r="B71" s="15">
        <v>43.17</v>
      </c>
      <c r="C71" s="2">
        <f t="shared" si="11"/>
        <v>7.68</v>
      </c>
      <c r="D71" s="2">
        <v>50.85</v>
      </c>
      <c r="E71" s="16">
        <v>1</v>
      </c>
      <c r="F71" s="17" t="s">
        <v>10</v>
      </c>
      <c r="G71" s="17" t="s">
        <v>10</v>
      </c>
      <c r="H71" s="24">
        <v>1100</v>
      </c>
      <c r="I71" s="30">
        <f t="shared" si="13"/>
        <v>55935</v>
      </c>
      <c r="J71" s="30"/>
      <c r="K71" s="49" t="s">
        <v>11</v>
      </c>
    </row>
    <row r="72" spans="1:11" x14ac:dyDescent="0.2">
      <c r="A72" s="56" t="s">
        <v>126</v>
      </c>
      <c r="B72" s="15">
        <v>40.950000000000003</v>
      </c>
      <c r="C72" s="2">
        <f t="shared" si="11"/>
        <v>7.2899999999999991</v>
      </c>
      <c r="D72" s="2">
        <v>48.24</v>
      </c>
      <c r="E72" s="16">
        <v>1</v>
      </c>
      <c r="F72" s="17" t="s">
        <v>10</v>
      </c>
      <c r="G72" s="17" t="s">
        <v>10</v>
      </c>
      <c r="H72" s="24">
        <v>1100</v>
      </c>
      <c r="I72" s="30">
        <f t="shared" si="13"/>
        <v>53064</v>
      </c>
      <c r="J72" s="30"/>
      <c r="K72" s="49" t="s">
        <v>11</v>
      </c>
    </row>
    <row r="73" spans="1:11" x14ac:dyDescent="0.2">
      <c r="A73" s="56" t="s">
        <v>127</v>
      </c>
      <c r="B73" s="15">
        <v>47.35</v>
      </c>
      <c r="C73" s="2">
        <f t="shared" si="11"/>
        <v>8.43</v>
      </c>
      <c r="D73" s="2">
        <v>55.78</v>
      </c>
      <c r="E73" s="6">
        <v>1</v>
      </c>
      <c r="F73" s="17" t="s">
        <v>10</v>
      </c>
      <c r="G73" s="17" t="s">
        <v>10</v>
      </c>
      <c r="H73" s="24">
        <v>1030</v>
      </c>
      <c r="I73" s="30">
        <f t="shared" si="13"/>
        <v>57453.4</v>
      </c>
      <c r="J73" s="30"/>
      <c r="K73" s="49" t="s">
        <v>11</v>
      </c>
    </row>
    <row r="74" spans="1:11" x14ac:dyDescent="0.2">
      <c r="A74" s="99" t="s">
        <v>128</v>
      </c>
      <c r="B74" s="100">
        <v>31.33</v>
      </c>
      <c r="C74" s="101">
        <f t="shared" si="11"/>
        <v>5.5799999999999983</v>
      </c>
      <c r="D74" s="101">
        <v>36.909999999999997</v>
      </c>
      <c r="E74" s="109" t="s">
        <v>12</v>
      </c>
      <c r="F74" s="107" t="s">
        <v>14</v>
      </c>
      <c r="G74" s="103" t="s">
        <v>10</v>
      </c>
      <c r="H74" s="104">
        <v>1030</v>
      </c>
      <c r="I74" s="105">
        <f t="shared" si="13"/>
        <v>38017.299999999996</v>
      </c>
      <c r="J74" s="105"/>
      <c r="K74" s="106" t="s">
        <v>28</v>
      </c>
    </row>
    <row r="75" spans="1:11" x14ac:dyDescent="0.2">
      <c r="A75" s="3" t="s">
        <v>129</v>
      </c>
      <c r="B75" s="20">
        <v>51.3</v>
      </c>
      <c r="C75" s="4">
        <f t="shared" si="11"/>
        <v>9.1300000000000026</v>
      </c>
      <c r="D75" s="4">
        <v>60.43</v>
      </c>
      <c r="E75" s="21">
        <v>1</v>
      </c>
      <c r="F75" s="8" t="s">
        <v>14</v>
      </c>
      <c r="G75" s="22" t="s">
        <v>10</v>
      </c>
      <c r="H75" s="23">
        <v>990</v>
      </c>
      <c r="I75" s="31">
        <f>D75*H75</f>
        <v>59825.7</v>
      </c>
      <c r="J75" s="31"/>
      <c r="K75" s="49" t="s">
        <v>11</v>
      </c>
    </row>
    <row r="76" spans="1:11" ht="15" x14ac:dyDescent="0.25">
      <c r="A76" s="52"/>
      <c r="B76" s="41"/>
      <c r="C76" s="41"/>
      <c r="D76" s="41"/>
      <c r="E76" s="41"/>
      <c r="F76" s="41"/>
      <c r="G76" s="42" t="s">
        <v>141</v>
      </c>
      <c r="H76" s="41"/>
      <c r="I76" s="43"/>
      <c r="J76" s="43"/>
      <c r="K76" s="53"/>
    </row>
    <row r="77" spans="1:11" x14ac:dyDescent="0.2">
      <c r="A77" s="3" t="s">
        <v>135</v>
      </c>
      <c r="B77" s="10">
        <v>71.3</v>
      </c>
      <c r="C77" s="25">
        <v>10.31</v>
      </c>
      <c r="D77" s="25">
        <v>81.61</v>
      </c>
      <c r="E77" s="9">
        <v>2</v>
      </c>
      <c r="F77" s="8"/>
      <c r="G77" s="8"/>
      <c r="H77" s="26"/>
      <c r="I77" s="33">
        <v>79978</v>
      </c>
      <c r="J77" s="33"/>
      <c r="K77" s="49" t="s">
        <v>11</v>
      </c>
    </row>
    <row r="78" spans="1:11" x14ac:dyDescent="0.2">
      <c r="A78" s="3" t="s">
        <v>136</v>
      </c>
      <c r="B78" s="10">
        <v>71.3</v>
      </c>
      <c r="C78" s="25">
        <v>10.31</v>
      </c>
      <c r="D78" s="25">
        <v>81.61</v>
      </c>
      <c r="E78" s="9">
        <v>2</v>
      </c>
      <c r="F78" s="8"/>
      <c r="G78" s="8"/>
      <c r="H78" s="26"/>
      <c r="I78" s="33">
        <v>81610</v>
      </c>
      <c r="J78" s="33"/>
      <c r="K78" s="49" t="s">
        <v>11</v>
      </c>
    </row>
    <row r="79" spans="1:11" ht="15" x14ac:dyDescent="0.25">
      <c r="A79" s="50" t="s">
        <v>39</v>
      </c>
      <c r="B79" s="5"/>
      <c r="C79" s="5"/>
      <c r="D79" s="5"/>
      <c r="E79" s="5"/>
      <c r="F79" s="5"/>
      <c r="G79" s="40"/>
      <c r="H79" s="5"/>
      <c r="I79" s="32"/>
      <c r="J79" s="32"/>
      <c r="K79" s="51"/>
    </row>
    <row r="80" spans="1:11" ht="15" x14ac:dyDescent="0.25">
      <c r="A80" s="50"/>
      <c r="B80" s="5"/>
      <c r="C80" s="5"/>
      <c r="D80" s="5"/>
      <c r="E80" s="5"/>
      <c r="F80" s="5"/>
      <c r="G80" s="40" t="s">
        <v>9</v>
      </c>
      <c r="H80" s="5"/>
      <c r="I80" s="32"/>
      <c r="J80" s="32"/>
      <c r="K80" s="51"/>
    </row>
    <row r="81" spans="1:12" x14ac:dyDescent="0.2">
      <c r="A81" s="117" t="s">
        <v>40</v>
      </c>
      <c r="B81" s="118">
        <v>80.75</v>
      </c>
      <c r="C81" s="119">
        <f t="shared" ref="C81:C84" si="14">D81-B81</f>
        <v>14.370000000000005</v>
      </c>
      <c r="D81" s="119">
        <v>95.12</v>
      </c>
      <c r="E81" s="120">
        <v>2</v>
      </c>
      <c r="F81" s="121" t="s">
        <v>14</v>
      </c>
      <c r="G81" s="121" t="s">
        <v>10</v>
      </c>
      <c r="H81" s="122">
        <v>1100</v>
      </c>
      <c r="I81" s="123">
        <f t="shared" ref="I81:I84" si="15">D81*H81</f>
        <v>104632</v>
      </c>
      <c r="J81" s="123"/>
      <c r="K81" s="124" t="s">
        <v>11</v>
      </c>
    </row>
    <row r="82" spans="1:12" x14ac:dyDescent="0.2">
      <c r="A82" s="56" t="s">
        <v>41</v>
      </c>
      <c r="B82" s="15">
        <v>76.3</v>
      </c>
      <c r="C82" s="2">
        <f t="shared" si="14"/>
        <v>13.579999999999998</v>
      </c>
      <c r="D82" s="2">
        <v>89.88</v>
      </c>
      <c r="E82" s="16">
        <v>2</v>
      </c>
      <c r="F82" s="17" t="s">
        <v>14</v>
      </c>
      <c r="G82" s="17" t="s">
        <v>10</v>
      </c>
      <c r="H82" s="18">
        <v>1100</v>
      </c>
      <c r="I82" s="30">
        <f t="shared" si="15"/>
        <v>98868</v>
      </c>
      <c r="J82" s="30"/>
      <c r="K82" s="48" t="s">
        <v>11</v>
      </c>
    </row>
    <row r="83" spans="1:12" x14ac:dyDescent="0.2">
      <c r="A83" s="3" t="s">
        <v>42</v>
      </c>
      <c r="B83" s="20">
        <v>56.1</v>
      </c>
      <c r="C83" s="4">
        <f t="shared" si="14"/>
        <v>9.9799999999999969</v>
      </c>
      <c r="D83" s="4">
        <v>66.08</v>
      </c>
      <c r="E83" s="21">
        <v>1</v>
      </c>
      <c r="F83" s="22" t="s">
        <v>10</v>
      </c>
      <c r="G83" s="22" t="s">
        <v>10</v>
      </c>
      <c r="H83" s="23">
        <v>920</v>
      </c>
      <c r="I83" s="31">
        <f t="shared" si="15"/>
        <v>60793.599999999999</v>
      </c>
      <c r="J83" s="31"/>
      <c r="K83" s="49" t="s">
        <v>11</v>
      </c>
    </row>
    <row r="84" spans="1:12" x14ac:dyDescent="0.2">
      <c r="A84" s="99" t="s">
        <v>43</v>
      </c>
      <c r="B84" s="100">
        <v>52.34</v>
      </c>
      <c r="C84" s="101">
        <f t="shared" si="14"/>
        <v>9.3199999999999932</v>
      </c>
      <c r="D84" s="101">
        <v>61.66</v>
      </c>
      <c r="E84" s="102">
        <v>1</v>
      </c>
      <c r="F84" s="103" t="s">
        <v>10</v>
      </c>
      <c r="G84" s="103" t="s">
        <v>10</v>
      </c>
      <c r="H84" s="104">
        <v>920</v>
      </c>
      <c r="I84" s="105">
        <f t="shared" si="15"/>
        <v>56727.199999999997</v>
      </c>
      <c r="J84" s="105"/>
      <c r="K84" s="108" t="s">
        <v>28</v>
      </c>
    </row>
    <row r="85" spans="1:12" ht="15" x14ac:dyDescent="0.25">
      <c r="A85" s="50"/>
      <c r="B85" s="5"/>
      <c r="C85" s="5"/>
      <c r="D85" s="5"/>
      <c r="E85" s="5"/>
      <c r="F85" s="5"/>
      <c r="G85" s="40" t="s">
        <v>25</v>
      </c>
      <c r="H85" s="5"/>
      <c r="I85" s="32"/>
      <c r="J85" s="32"/>
      <c r="K85" s="51"/>
    </row>
    <row r="86" spans="1:12" x14ac:dyDescent="0.2">
      <c r="A86" s="99" t="s">
        <v>45</v>
      </c>
      <c r="B86" s="110">
        <v>67.37</v>
      </c>
      <c r="C86" s="101">
        <f t="shared" ref="C86:C90" si="16">D86-B86</f>
        <v>11.989999999999995</v>
      </c>
      <c r="D86" s="101">
        <v>79.36</v>
      </c>
      <c r="E86" s="102">
        <v>2</v>
      </c>
      <c r="F86" s="103" t="s">
        <v>10</v>
      </c>
      <c r="G86" s="103" t="s">
        <v>10</v>
      </c>
      <c r="H86" s="104">
        <v>920</v>
      </c>
      <c r="I86" s="105">
        <f t="shared" ref="I86:I90" si="17">D86*H86</f>
        <v>73011.199999999997</v>
      </c>
      <c r="J86" s="105"/>
      <c r="K86" s="108" t="s">
        <v>94</v>
      </c>
    </row>
    <row r="87" spans="1:12" x14ac:dyDescent="0.2">
      <c r="A87" s="56" t="s">
        <v>46</v>
      </c>
      <c r="B87" s="15">
        <v>56.1</v>
      </c>
      <c r="C87" s="2">
        <f>D87-B87</f>
        <v>9.9799999999999969</v>
      </c>
      <c r="D87" s="2">
        <v>66.08</v>
      </c>
      <c r="E87" s="21">
        <v>1</v>
      </c>
      <c r="F87" s="17" t="s">
        <v>10</v>
      </c>
      <c r="G87" s="17" t="s">
        <v>10</v>
      </c>
      <c r="H87" s="18">
        <v>920</v>
      </c>
      <c r="I87" s="30">
        <f t="shared" si="17"/>
        <v>60793.599999999999</v>
      </c>
      <c r="J87" s="30"/>
      <c r="K87" s="48" t="s">
        <v>11</v>
      </c>
    </row>
    <row r="88" spans="1:12" x14ac:dyDescent="0.2">
      <c r="A88" s="1" t="s">
        <v>47</v>
      </c>
      <c r="B88" s="15">
        <v>52.34</v>
      </c>
      <c r="C88" s="2">
        <f t="shared" si="16"/>
        <v>9.3199999999999932</v>
      </c>
      <c r="D88" s="2">
        <v>61.66</v>
      </c>
      <c r="E88" s="21">
        <v>1</v>
      </c>
      <c r="F88" s="17" t="s">
        <v>14</v>
      </c>
      <c r="G88" s="17" t="s">
        <v>10</v>
      </c>
      <c r="H88" s="24">
        <v>1030</v>
      </c>
      <c r="I88" s="30">
        <f t="shared" si="17"/>
        <v>63509.799999999996</v>
      </c>
      <c r="J88" s="30"/>
      <c r="K88" s="48" t="s">
        <v>11</v>
      </c>
    </row>
    <row r="89" spans="1:12" x14ac:dyDescent="0.2">
      <c r="A89" s="3" t="s">
        <v>48</v>
      </c>
      <c r="B89" s="20">
        <v>47.35</v>
      </c>
      <c r="C89" s="4">
        <f t="shared" si="16"/>
        <v>8.43</v>
      </c>
      <c r="D89" s="4">
        <v>55.78</v>
      </c>
      <c r="E89" s="21">
        <v>1</v>
      </c>
      <c r="F89" s="22" t="s">
        <v>10</v>
      </c>
      <c r="G89" s="22" t="s">
        <v>10</v>
      </c>
      <c r="H89" s="23">
        <v>1030</v>
      </c>
      <c r="I89" s="31">
        <f t="shared" si="17"/>
        <v>57453.4</v>
      </c>
      <c r="J89" s="31"/>
      <c r="K89" s="49" t="s">
        <v>11</v>
      </c>
    </row>
    <row r="90" spans="1:12" x14ac:dyDescent="0.2">
      <c r="A90" s="3" t="s">
        <v>49</v>
      </c>
      <c r="B90" s="20">
        <v>94.26</v>
      </c>
      <c r="C90" s="4">
        <f t="shared" si="16"/>
        <v>16.78</v>
      </c>
      <c r="D90" s="4">
        <v>111.04</v>
      </c>
      <c r="E90" s="21">
        <v>2</v>
      </c>
      <c r="F90" s="8" t="s">
        <v>14</v>
      </c>
      <c r="G90" s="22" t="s">
        <v>10</v>
      </c>
      <c r="H90" s="23">
        <v>1100</v>
      </c>
      <c r="I90" s="31">
        <f t="shared" si="17"/>
        <v>122144</v>
      </c>
      <c r="J90" s="31"/>
      <c r="K90" s="49" t="s">
        <v>11</v>
      </c>
    </row>
    <row r="91" spans="1:12" ht="20.25" customHeight="1" x14ac:dyDescent="0.25">
      <c r="A91" s="52"/>
      <c r="B91" s="41"/>
      <c r="C91" s="41"/>
      <c r="D91" s="41"/>
      <c r="E91" s="41"/>
      <c r="F91" s="41"/>
      <c r="G91" s="42" t="s">
        <v>141</v>
      </c>
      <c r="H91" s="41"/>
      <c r="I91" s="43"/>
      <c r="J91" s="43"/>
      <c r="K91" s="53"/>
    </row>
    <row r="92" spans="1:12" ht="15" x14ac:dyDescent="0.25">
      <c r="A92" s="98">
        <v>366</v>
      </c>
      <c r="B92" s="127">
        <v>46.2</v>
      </c>
      <c r="C92" s="95">
        <f t="shared" ref="C92:C93" si="18">D92-B92</f>
        <v>6.68</v>
      </c>
      <c r="D92" s="95">
        <v>52.88</v>
      </c>
      <c r="E92" s="96">
        <v>1</v>
      </c>
      <c r="F92" s="97" t="s">
        <v>10</v>
      </c>
      <c r="G92" s="97" t="s">
        <v>10</v>
      </c>
      <c r="H92" s="59">
        <v>940</v>
      </c>
      <c r="I92" s="60">
        <f>D92*H92</f>
        <v>49707.200000000004</v>
      </c>
      <c r="J92" s="57">
        <v>47222</v>
      </c>
      <c r="K92" s="58" t="s">
        <v>11</v>
      </c>
    </row>
    <row r="93" spans="1:12" ht="15" x14ac:dyDescent="0.25">
      <c r="A93" s="117">
        <v>372</v>
      </c>
      <c r="B93" s="118">
        <v>46.2</v>
      </c>
      <c r="C93" s="119">
        <f t="shared" si="18"/>
        <v>6.68</v>
      </c>
      <c r="D93" s="119">
        <v>52.88</v>
      </c>
      <c r="E93" s="120">
        <v>1</v>
      </c>
      <c r="F93" s="121" t="s">
        <v>10</v>
      </c>
      <c r="G93" s="121" t="s">
        <v>10</v>
      </c>
      <c r="H93" s="122">
        <v>940</v>
      </c>
      <c r="I93" s="123">
        <f>D93*H93</f>
        <v>49707.200000000004</v>
      </c>
      <c r="J93" s="125"/>
      <c r="K93" s="124" t="s">
        <v>94</v>
      </c>
    </row>
    <row r="94" spans="1:12" ht="15" x14ac:dyDescent="0.25">
      <c r="A94" s="54" t="s">
        <v>50</v>
      </c>
      <c r="B94" s="5"/>
      <c r="C94" s="5"/>
      <c r="D94" s="5"/>
      <c r="E94" s="5"/>
      <c r="F94" s="5"/>
      <c r="G94" s="40"/>
      <c r="H94" s="5"/>
      <c r="I94" s="32"/>
      <c r="J94" s="32"/>
      <c r="K94" s="51"/>
    </row>
    <row r="95" spans="1:12" ht="15" x14ac:dyDescent="0.25">
      <c r="A95" s="50"/>
      <c r="B95" s="5"/>
      <c r="C95" s="5"/>
      <c r="D95" s="5"/>
      <c r="E95" s="5"/>
      <c r="F95" s="5"/>
      <c r="G95" s="40" t="s">
        <v>9</v>
      </c>
      <c r="H95" s="5"/>
      <c r="I95" s="32"/>
      <c r="J95" s="32"/>
      <c r="K95" s="51"/>
    </row>
    <row r="96" spans="1:12" x14ac:dyDescent="0.2">
      <c r="A96" s="1" t="s">
        <v>51</v>
      </c>
      <c r="B96" s="15">
        <v>32.119999999999997</v>
      </c>
      <c r="C96" s="2">
        <f t="shared" ref="C96:C99" si="19">D96-B96</f>
        <v>5.7100000000000009</v>
      </c>
      <c r="D96" s="2">
        <v>37.83</v>
      </c>
      <c r="E96" s="16" t="s">
        <v>12</v>
      </c>
      <c r="F96" s="17" t="s">
        <v>10</v>
      </c>
      <c r="G96" s="17" t="s">
        <v>10</v>
      </c>
      <c r="H96" s="18">
        <v>980</v>
      </c>
      <c r="I96" s="30">
        <f>D96*H96</f>
        <v>37073.4</v>
      </c>
      <c r="J96" s="30"/>
      <c r="K96" s="48" t="s">
        <v>11</v>
      </c>
      <c r="L96" s="11" t="s">
        <v>176</v>
      </c>
    </row>
    <row r="97" spans="1:11" x14ac:dyDescent="0.2">
      <c r="A97" s="3" t="s">
        <v>52</v>
      </c>
      <c r="B97" s="20">
        <v>51.55</v>
      </c>
      <c r="C97" s="4">
        <f t="shared" si="19"/>
        <v>9.1700000000000017</v>
      </c>
      <c r="D97" s="4">
        <v>60.72</v>
      </c>
      <c r="E97" s="21">
        <v>1</v>
      </c>
      <c r="F97" s="22" t="s">
        <v>14</v>
      </c>
      <c r="G97" s="22" t="s">
        <v>10</v>
      </c>
      <c r="H97" s="23">
        <v>1150</v>
      </c>
      <c r="I97" s="31">
        <f>D97*H97</f>
        <v>69828</v>
      </c>
      <c r="J97" s="31"/>
      <c r="K97" s="49" t="s">
        <v>11</v>
      </c>
    </row>
    <row r="98" spans="1:11" x14ac:dyDescent="0.2">
      <c r="A98" s="3" t="s">
        <v>130</v>
      </c>
      <c r="B98" s="20">
        <v>50.59</v>
      </c>
      <c r="C98" s="4">
        <v>9.01</v>
      </c>
      <c r="D98" s="4">
        <v>59.6</v>
      </c>
      <c r="E98" s="21">
        <v>1</v>
      </c>
      <c r="F98" s="22" t="s">
        <v>14</v>
      </c>
      <c r="G98" s="22"/>
      <c r="H98" s="23"/>
      <c r="I98" s="31">
        <v>68540</v>
      </c>
      <c r="J98" s="31"/>
      <c r="K98" s="49" t="s">
        <v>11</v>
      </c>
    </row>
    <row r="99" spans="1:11" x14ac:dyDescent="0.2">
      <c r="A99" s="3" t="s">
        <v>53</v>
      </c>
      <c r="B99" s="15">
        <v>55.87</v>
      </c>
      <c r="C99" s="2">
        <f t="shared" si="19"/>
        <v>9.9400000000000048</v>
      </c>
      <c r="D99" s="2">
        <v>65.81</v>
      </c>
      <c r="E99" s="21">
        <v>1</v>
      </c>
      <c r="F99" s="22" t="s">
        <v>14</v>
      </c>
      <c r="G99" s="22" t="s">
        <v>10</v>
      </c>
      <c r="H99" s="23">
        <v>1100</v>
      </c>
      <c r="I99" s="31">
        <f t="shared" ref="I99:I100" si="20">D99*H99</f>
        <v>72391</v>
      </c>
      <c r="J99" s="31"/>
      <c r="K99" s="49" t="s">
        <v>11</v>
      </c>
    </row>
    <row r="100" spans="1:11" x14ac:dyDescent="0.2">
      <c r="A100" s="81" t="s">
        <v>54</v>
      </c>
      <c r="B100" s="15">
        <v>52.67</v>
      </c>
      <c r="C100" s="2">
        <f t="shared" ref="C100" si="21">D100-B100</f>
        <v>9.3699999999999974</v>
      </c>
      <c r="D100" s="2">
        <v>62.04</v>
      </c>
      <c r="E100" s="16">
        <v>1</v>
      </c>
      <c r="F100" s="7" t="s">
        <v>14</v>
      </c>
      <c r="G100" s="17" t="s">
        <v>10</v>
      </c>
      <c r="H100" s="82">
        <v>1030</v>
      </c>
      <c r="I100" s="83">
        <f t="shared" si="20"/>
        <v>63901.2</v>
      </c>
      <c r="J100" s="83"/>
      <c r="K100" s="84" t="s">
        <v>11</v>
      </c>
    </row>
    <row r="101" spans="1:11" ht="15" x14ac:dyDescent="0.25">
      <c r="A101" s="50"/>
      <c r="B101" s="5"/>
      <c r="C101" s="5"/>
      <c r="D101" s="5"/>
      <c r="E101" s="5"/>
      <c r="F101" s="5"/>
      <c r="G101" s="40" t="s">
        <v>25</v>
      </c>
      <c r="H101" s="5"/>
      <c r="I101" s="32"/>
      <c r="J101" s="32"/>
      <c r="K101" s="51"/>
    </row>
    <row r="102" spans="1:11" x14ac:dyDescent="0.2">
      <c r="A102" s="56" t="s">
        <v>131</v>
      </c>
      <c r="B102" s="6">
        <v>33.340000000000003</v>
      </c>
      <c r="C102" s="6">
        <v>5.93</v>
      </c>
      <c r="D102" s="6">
        <v>39.270000000000003</v>
      </c>
      <c r="E102" s="6" t="s">
        <v>12</v>
      </c>
      <c r="F102" s="17"/>
      <c r="G102" s="6"/>
      <c r="H102" s="6"/>
      <c r="I102" s="30">
        <v>36128</v>
      </c>
      <c r="J102" s="30"/>
      <c r="K102" s="55" t="s">
        <v>11</v>
      </c>
    </row>
    <row r="103" spans="1:11" x14ac:dyDescent="0.2">
      <c r="A103" s="99" t="s">
        <v>55</v>
      </c>
      <c r="B103" s="100">
        <v>52.67</v>
      </c>
      <c r="C103" s="101">
        <f t="shared" ref="C103:C107" si="22">D103-B103</f>
        <v>9.3699999999999974</v>
      </c>
      <c r="D103" s="101">
        <v>62.04</v>
      </c>
      <c r="E103" s="102">
        <v>1</v>
      </c>
      <c r="F103" s="107" t="s">
        <v>14</v>
      </c>
      <c r="G103" s="103" t="s">
        <v>10</v>
      </c>
      <c r="H103" s="104">
        <v>1030</v>
      </c>
      <c r="I103" s="105">
        <f>D103*H103</f>
        <v>63901.2</v>
      </c>
      <c r="J103" s="105"/>
      <c r="K103" s="106" t="s">
        <v>28</v>
      </c>
    </row>
    <row r="104" spans="1:11" x14ac:dyDescent="0.2">
      <c r="A104" s="1" t="s">
        <v>56</v>
      </c>
      <c r="B104" s="15">
        <v>56.1</v>
      </c>
      <c r="C104" s="2">
        <f t="shared" si="22"/>
        <v>9.9799999999999969</v>
      </c>
      <c r="D104" s="2">
        <v>66.08</v>
      </c>
      <c r="E104" s="16">
        <v>1</v>
      </c>
      <c r="F104" s="17" t="s">
        <v>10</v>
      </c>
      <c r="G104" s="17" t="s">
        <v>10</v>
      </c>
      <c r="H104" s="18">
        <v>920</v>
      </c>
      <c r="I104" s="30">
        <f>D104*H104</f>
        <v>60793.599999999999</v>
      </c>
      <c r="J104" s="30"/>
      <c r="K104" s="48" t="s">
        <v>11</v>
      </c>
    </row>
    <row r="105" spans="1:11" x14ac:dyDescent="0.2">
      <c r="A105" s="1" t="s">
        <v>57</v>
      </c>
      <c r="B105" s="15">
        <v>52.34</v>
      </c>
      <c r="C105" s="2">
        <f t="shared" si="22"/>
        <v>9.3199999999999932</v>
      </c>
      <c r="D105" s="2">
        <v>61.66</v>
      </c>
      <c r="E105" s="16">
        <v>1</v>
      </c>
      <c r="F105" s="17" t="s">
        <v>14</v>
      </c>
      <c r="G105" s="17" t="s">
        <v>10</v>
      </c>
      <c r="H105" s="27">
        <v>1030</v>
      </c>
      <c r="I105" s="30">
        <f>D105*H105</f>
        <v>63509.799999999996</v>
      </c>
      <c r="J105" s="30"/>
      <c r="K105" s="48" t="s">
        <v>11</v>
      </c>
    </row>
    <row r="106" spans="1:11" x14ac:dyDescent="0.2">
      <c r="A106" s="3" t="s">
        <v>58</v>
      </c>
      <c r="B106" s="20">
        <v>47.35</v>
      </c>
      <c r="C106" s="4">
        <f t="shared" si="22"/>
        <v>8.43</v>
      </c>
      <c r="D106" s="4">
        <v>55.78</v>
      </c>
      <c r="E106" s="9">
        <v>1</v>
      </c>
      <c r="F106" s="22" t="s">
        <v>10</v>
      </c>
      <c r="G106" s="22" t="s">
        <v>10</v>
      </c>
      <c r="H106" s="23">
        <v>1030</v>
      </c>
      <c r="I106" s="31">
        <f>D106*H106</f>
        <v>57453.4</v>
      </c>
      <c r="J106" s="31"/>
      <c r="K106" s="49" t="s">
        <v>11</v>
      </c>
    </row>
    <row r="107" spans="1:11" x14ac:dyDescent="0.2">
      <c r="A107" s="3" t="s">
        <v>59</v>
      </c>
      <c r="B107" s="20">
        <v>50.56</v>
      </c>
      <c r="C107" s="4">
        <f t="shared" si="22"/>
        <v>9</v>
      </c>
      <c r="D107" s="4">
        <v>59.56</v>
      </c>
      <c r="E107" s="21">
        <v>1</v>
      </c>
      <c r="F107" s="8" t="s">
        <v>14</v>
      </c>
      <c r="G107" s="22" t="s">
        <v>10</v>
      </c>
      <c r="H107" s="23">
        <v>1030</v>
      </c>
      <c r="I107" s="31">
        <f>D107*H107</f>
        <v>61346.8</v>
      </c>
      <c r="J107" s="31"/>
      <c r="K107" s="49" t="s">
        <v>11</v>
      </c>
    </row>
    <row r="108" spans="1:11" ht="15" x14ac:dyDescent="0.25">
      <c r="A108" s="52"/>
      <c r="B108" s="41"/>
      <c r="C108" s="41"/>
      <c r="D108" s="41"/>
      <c r="E108" s="41"/>
      <c r="F108" s="41"/>
      <c r="G108" s="42" t="s">
        <v>141</v>
      </c>
      <c r="H108" s="41"/>
      <c r="I108" s="43"/>
      <c r="J108" s="43"/>
      <c r="K108" s="53"/>
    </row>
    <row r="109" spans="1:11" x14ac:dyDescent="0.2">
      <c r="A109" s="99">
        <v>463</v>
      </c>
      <c r="B109" s="100">
        <v>40.83</v>
      </c>
      <c r="C109" s="101">
        <f t="shared" ref="C109:C110" si="23">D109-B109</f>
        <v>5.9100000000000037</v>
      </c>
      <c r="D109" s="101">
        <v>46.74</v>
      </c>
      <c r="E109" s="102">
        <v>1</v>
      </c>
      <c r="F109" s="103" t="s">
        <v>14</v>
      </c>
      <c r="G109" s="103" t="s">
        <v>10</v>
      </c>
      <c r="H109" s="104">
        <v>1050</v>
      </c>
      <c r="I109" s="105">
        <f>D109*H109</f>
        <v>49077</v>
      </c>
      <c r="J109" s="105"/>
      <c r="K109" s="108" t="s">
        <v>28</v>
      </c>
    </row>
    <row r="110" spans="1:11" x14ac:dyDescent="0.2">
      <c r="A110" s="3">
        <v>466</v>
      </c>
      <c r="B110" s="20">
        <v>46.2</v>
      </c>
      <c r="C110" s="4">
        <f t="shared" si="23"/>
        <v>6.68</v>
      </c>
      <c r="D110" s="4">
        <v>52.88</v>
      </c>
      <c r="E110" s="21">
        <v>1</v>
      </c>
      <c r="F110" s="22" t="s">
        <v>10</v>
      </c>
      <c r="G110" s="22" t="s">
        <v>10</v>
      </c>
      <c r="H110" s="23">
        <v>970</v>
      </c>
      <c r="I110" s="31">
        <f>D110*H110</f>
        <v>51293.600000000006</v>
      </c>
      <c r="J110" s="31"/>
      <c r="K110" s="49" t="s">
        <v>11</v>
      </c>
    </row>
    <row r="111" spans="1:11" x14ac:dyDescent="0.2">
      <c r="A111" s="3">
        <v>472</v>
      </c>
      <c r="B111" s="20">
        <v>46.2</v>
      </c>
      <c r="C111" s="4">
        <f t="shared" ref="C111" si="24">D111-B111</f>
        <v>6.68</v>
      </c>
      <c r="D111" s="4">
        <v>52.88</v>
      </c>
      <c r="E111" s="21">
        <v>1</v>
      </c>
      <c r="F111" s="22" t="s">
        <v>10</v>
      </c>
      <c r="G111" s="22" t="s">
        <v>10</v>
      </c>
      <c r="H111" s="23">
        <v>940</v>
      </c>
      <c r="I111" s="31">
        <f>D111*H111</f>
        <v>49707.200000000004</v>
      </c>
      <c r="J111" s="31"/>
      <c r="K111" s="49" t="s">
        <v>11</v>
      </c>
    </row>
    <row r="112" spans="1:11" ht="15" x14ac:dyDescent="0.25">
      <c r="A112" s="54" t="s">
        <v>60</v>
      </c>
      <c r="B112" s="5"/>
      <c r="C112" s="5"/>
      <c r="D112" s="5"/>
      <c r="E112" s="5"/>
      <c r="F112" s="5"/>
      <c r="G112" s="40"/>
      <c r="H112" s="5"/>
      <c r="I112" s="32"/>
      <c r="J112" s="32"/>
      <c r="K112" s="51"/>
    </row>
    <row r="113" spans="1:11" ht="15" x14ac:dyDescent="0.25">
      <c r="A113" s="50"/>
      <c r="B113" s="5"/>
      <c r="C113" s="5"/>
      <c r="D113" s="5"/>
      <c r="E113" s="5"/>
      <c r="F113" s="5"/>
      <c r="G113" s="40" t="s">
        <v>9</v>
      </c>
      <c r="H113" s="5"/>
      <c r="I113" s="32"/>
      <c r="J113" s="32"/>
      <c r="K113" s="51"/>
    </row>
    <row r="114" spans="1:11" x14ac:dyDescent="0.2">
      <c r="A114" s="63" t="s">
        <v>142</v>
      </c>
      <c r="B114" s="64">
        <v>40.78</v>
      </c>
      <c r="C114" s="64">
        <v>7.26</v>
      </c>
      <c r="D114" s="64">
        <v>48.04</v>
      </c>
      <c r="E114" s="64">
        <v>1</v>
      </c>
      <c r="F114" s="22" t="s">
        <v>10</v>
      </c>
      <c r="G114" s="22" t="s">
        <v>10</v>
      </c>
      <c r="H114" s="64"/>
      <c r="I114" s="67">
        <v>47560</v>
      </c>
      <c r="J114" s="66"/>
      <c r="K114" s="65" t="s">
        <v>11</v>
      </c>
    </row>
    <row r="115" spans="1:11" x14ac:dyDescent="0.2">
      <c r="A115" s="56" t="s">
        <v>61</v>
      </c>
      <c r="B115" s="15">
        <v>32.119999999999997</v>
      </c>
      <c r="C115" s="2">
        <f t="shared" ref="C115:C120" si="25">D115-B115</f>
        <v>5.7100000000000009</v>
      </c>
      <c r="D115" s="2">
        <v>37.83</v>
      </c>
      <c r="E115" s="6" t="s">
        <v>12</v>
      </c>
      <c r="F115" s="17"/>
      <c r="G115" s="17" t="s">
        <v>10</v>
      </c>
      <c r="H115" s="18">
        <v>920</v>
      </c>
      <c r="I115" s="30">
        <f t="shared" ref="I115:I120" si="26">D115*H115</f>
        <v>34803.599999999999</v>
      </c>
      <c r="J115" s="30"/>
      <c r="K115" s="48" t="s">
        <v>11</v>
      </c>
    </row>
    <row r="116" spans="1:11" x14ac:dyDescent="0.2">
      <c r="A116" s="99" t="s">
        <v>62</v>
      </c>
      <c r="B116" s="100">
        <v>51.48</v>
      </c>
      <c r="C116" s="101">
        <f t="shared" si="25"/>
        <v>9.1600000000000037</v>
      </c>
      <c r="D116" s="101">
        <v>60.64</v>
      </c>
      <c r="E116" s="102">
        <v>1</v>
      </c>
      <c r="F116" s="103" t="s">
        <v>14</v>
      </c>
      <c r="G116" s="103" t="s">
        <v>10</v>
      </c>
      <c r="H116" s="104">
        <v>1100</v>
      </c>
      <c r="I116" s="105">
        <f t="shared" si="26"/>
        <v>66704</v>
      </c>
      <c r="J116" s="105"/>
      <c r="K116" s="108" t="s">
        <v>28</v>
      </c>
    </row>
    <row r="117" spans="1:11" x14ac:dyDescent="0.2">
      <c r="A117" s="99" t="s">
        <v>63</v>
      </c>
      <c r="B117" s="100">
        <v>53.41</v>
      </c>
      <c r="C117" s="101">
        <f t="shared" si="25"/>
        <v>9.5</v>
      </c>
      <c r="D117" s="101">
        <v>62.91</v>
      </c>
      <c r="E117" s="109">
        <v>1</v>
      </c>
      <c r="F117" s="107" t="s">
        <v>14</v>
      </c>
      <c r="G117" s="103" t="s">
        <v>10</v>
      </c>
      <c r="H117" s="104">
        <v>1030</v>
      </c>
      <c r="I117" s="105">
        <f t="shared" si="26"/>
        <v>64797.299999999996</v>
      </c>
      <c r="J117" s="105"/>
      <c r="K117" s="106" t="s">
        <v>77</v>
      </c>
    </row>
    <row r="118" spans="1:11" x14ac:dyDescent="0.2">
      <c r="A118" s="3" t="s">
        <v>64</v>
      </c>
      <c r="B118" s="20">
        <v>56.1</v>
      </c>
      <c r="C118" s="4">
        <f t="shared" si="25"/>
        <v>9.9799999999999969</v>
      </c>
      <c r="D118" s="4">
        <v>66.08</v>
      </c>
      <c r="E118" s="21">
        <v>1</v>
      </c>
      <c r="F118" s="22" t="s">
        <v>10</v>
      </c>
      <c r="G118" s="22" t="s">
        <v>10</v>
      </c>
      <c r="H118" s="23">
        <v>920</v>
      </c>
      <c r="I118" s="31">
        <f t="shared" si="26"/>
        <v>60793.599999999999</v>
      </c>
      <c r="J118" s="31"/>
      <c r="K118" s="49" t="s">
        <v>11</v>
      </c>
    </row>
    <row r="119" spans="1:11" x14ac:dyDescent="0.2">
      <c r="A119" s="99" t="s">
        <v>65</v>
      </c>
      <c r="B119" s="100">
        <v>50.06</v>
      </c>
      <c r="C119" s="101">
        <f t="shared" si="25"/>
        <v>8.9099999999999966</v>
      </c>
      <c r="D119" s="101">
        <v>58.97</v>
      </c>
      <c r="E119" s="102">
        <v>1</v>
      </c>
      <c r="F119" s="107" t="s">
        <v>14</v>
      </c>
      <c r="G119" s="103" t="s">
        <v>10</v>
      </c>
      <c r="H119" s="104">
        <v>1030</v>
      </c>
      <c r="I119" s="105">
        <f t="shared" si="26"/>
        <v>60739.1</v>
      </c>
      <c r="J119" s="105"/>
      <c r="K119" s="108" t="s">
        <v>44</v>
      </c>
    </row>
    <row r="120" spans="1:11" x14ac:dyDescent="0.2">
      <c r="A120" s="99" t="s">
        <v>66</v>
      </c>
      <c r="B120" s="100">
        <v>51.3</v>
      </c>
      <c r="C120" s="101">
        <f t="shared" si="25"/>
        <v>9.1300000000000026</v>
      </c>
      <c r="D120" s="101">
        <v>60.43</v>
      </c>
      <c r="E120" s="102">
        <v>1</v>
      </c>
      <c r="F120" s="107" t="s">
        <v>14</v>
      </c>
      <c r="G120" s="103" t="s">
        <v>10</v>
      </c>
      <c r="H120" s="104">
        <v>1030</v>
      </c>
      <c r="I120" s="105">
        <f t="shared" si="26"/>
        <v>62242.9</v>
      </c>
      <c r="J120" s="105"/>
      <c r="K120" s="108" t="s">
        <v>28</v>
      </c>
    </row>
    <row r="121" spans="1:11" ht="15" x14ac:dyDescent="0.25">
      <c r="A121" s="50"/>
      <c r="B121" s="5"/>
      <c r="C121" s="5"/>
      <c r="D121" s="5"/>
      <c r="E121" s="5"/>
      <c r="F121" s="5"/>
      <c r="G121" s="40" t="s">
        <v>25</v>
      </c>
      <c r="H121" s="5"/>
      <c r="I121" s="32"/>
      <c r="J121" s="32"/>
      <c r="K121" s="51"/>
    </row>
    <row r="122" spans="1:11" ht="19.5" customHeight="1" x14ac:dyDescent="0.2">
      <c r="A122" s="99" t="s">
        <v>67</v>
      </c>
      <c r="B122" s="100">
        <v>40.78</v>
      </c>
      <c r="C122" s="101">
        <f t="shared" ref="C122:C129" si="27">D122-B122</f>
        <v>7.259999999999998</v>
      </c>
      <c r="D122" s="101">
        <v>48.04</v>
      </c>
      <c r="E122" s="109">
        <v>1</v>
      </c>
      <c r="F122" s="103" t="s">
        <v>10</v>
      </c>
      <c r="G122" s="103" t="s">
        <v>10</v>
      </c>
      <c r="H122" s="104">
        <v>920</v>
      </c>
      <c r="I122" s="105">
        <f t="shared" ref="I122:I129" si="28">D122*H122</f>
        <v>44196.799999999996</v>
      </c>
      <c r="J122" s="105"/>
      <c r="K122" s="108" t="s">
        <v>89</v>
      </c>
    </row>
    <row r="123" spans="1:11" ht="18" customHeight="1" x14ac:dyDescent="0.2">
      <c r="A123" s="99" t="s">
        <v>68</v>
      </c>
      <c r="B123" s="100">
        <v>51.48</v>
      </c>
      <c r="C123" s="101">
        <f t="shared" si="27"/>
        <v>9.1600000000000037</v>
      </c>
      <c r="D123" s="101">
        <v>60.64</v>
      </c>
      <c r="E123" s="102">
        <v>1</v>
      </c>
      <c r="F123" s="103" t="s">
        <v>14</v>
      </c>
      <c r="G123" s="103" t="s">
        <v>10</v>
      </c>
      <c r="H123" s="104">
        <v>1100</v>
      </c>
      <c r="I123" s="105">
        <f t="shared" si="28"/>
        <v>66704</v>
      </c>
      <c r="J123" s="105"/>
      <c r="K123" s="108" t="s">
        <v>28</v>
      </c>
    </row>
    <row r="124" spans="1:11" x14ac:dyDescent="0.2">
      <c r="A124" s="99" t="s">
        <v>69</v>
      </c>
      <c r="B124" s="100">
        <v>77.67</v>
      </c>
      <c r="C124" s="101">
        <f t="shared" si="27"/>
        <v>13.819999999999993</v>
      </c>
      <c r="D124" s="101">
        <v>91.49</v>
      </c>
      <c r="E124" s="109">
        <v>2</v>
      </c>
      <c r="F124" s="103" t="s">
        <v>14</v>
      </c>
      <c r="G124" s="103" t="s">
        <v>10</v>
      </c>
      <c r="H124" s="104">
        <v>1100</v>
      </c>
      <c r="I124" s="105">
        <f t="shared" si="28"/>
        <v>100639</v>
      </c>
      <c r="J124" s="105"/>
      <c r="K124" s="108" t="s">
        <v>28</v>
      </c>
    </row>
    <row r="125" spans="1:11" ht="18" customHeight="1" x14ac:dyDescent="0.2">
      <c r="A125" s="99" t="s">
        <v>70</v>
      </c>
      <c r="B125" s="100">
        <v>53.41</v>
      </c>
      <c r="C125" s="101">
        <f t="shared" si="27"/>
        <v>9.5</v>
      </c>
      <c r="D125" s="101">
        <v>62.91</v>
      </c>
      <c r="E125" s="102">
        <v>1</v>
      </c>
      <c r="F125" s="107" t="s">
        <v>14</v>
      </c>
      <c r="G125" s="103" t="s">
        <v>10</v>
      </c>
      <c r="H125" s="104">
        <v>1030</v>
      </c>
      <c r="I125" s="105">
        <f t="shared" si="28"/>
        <v>64797.299999999996</v>
      </c>
      <c r="J125" s="105"/>
      <c r="K125" s="108" t="s">
        <v>28</v>
      </c>
    </row>
    <row r="126" spans="1:11" x14ac:dyDescent="0.2">
      <c r="A126" s="1" t="s">
        <v>71</v>
      </c>
      <c r="B126" s="15">
        <v>56.1</v>
      </c>
      <c r="C126" s="2">
        <f t="shared" si="27"/>
        <v>9.9799999999999969</v>
      </c>
      <c r="D126" s="2">
        <v>66.08</v>
      </c>
      <c r="E126" s="16">
        <v>1</v>
      </c>
      <c r="F126" s="17" t="s">
        <v>10</v>
      </c>
      <c r="G126" s="17" t="s">
        <v>10</v>
      </c>
      <c r="H126" s="18">
        <v>920</v>
      </c>
      <c r="I126" s="30">
        <f t="shared" si="28"/>
        <v>60793.599999999999</v>
      </c>
      <c r="J126" s="30"/>
      <c r="K126" s="48" t="s">
        <v>11</v>
      </c>
    </row>
    <row r="127" spans="1:11" x14ac:dyDescent="0.2">
      <c r="A127" s="3" t="s">
        <v>72</v>
      </c>
      <c r="B127" s="20">
        <v>40.950000000000003</v>
      </c>
      <c r="C127" s="4">
        <f t="shared" si="27"/>
        <v>7.2899999999999991</v>
      </c>
      <c r="D127" s="4">
        <v>48.24</v>
      </c>
      <c r="E127" s="21">
        <v>1</v>
      </c>
      <c r="F127" s="22" t="s">
        <v>10</v>
      </c>
      <c r="G127" s="22" t="s">
        <v>10</v>
      </c>
      <c r="H127" s="23">
        <v>990</v>
      </c>
      <c r="I127" s="31">
        <f t="shared" si="28"/>
        <v>47757.599999999999</v>
      </c>
      <c r="J127" s="31"/>
      <c r="K127" s="49" t="s">
        <v>11</v>
      </c>
    </row>
    <row r="128" spans="1:11" x14ac:dyDescent="0.2">
      <c r="A128" s="3" t="s">
        <v>73</v>
      </c>
      <c r="B128" s="15">
        <v>52.34</v>
      </c>
      <c r="C128" s="2">
        <f t="shared" si="27"/>
        <v>9.3199999999999932</v>
      </c>
      <c r="D128" s="2">
        <v>61.66</v>
      </c>
      <c r="E128" s="21">
        <v>1</v>
      </c>
      <c r="F128" s="22" t="s">
        <v>14</v>
      </c>
      <c r="G128" s="22" t="s">
        <v>10</v>
      </c>
      <c r="H128" s="27">
        <v>1030</v>
      </c>
      <c r="I128" s="31">
        <f t="shared" si="28"/>
        <v>63509.799999999996</v>
      </c>
      <c r="J128" s="31"/>
      <c r="K128" s="49" t="s">
        <v>11</v>
      </c>
    </row>
    <row r="129" spans="1:11" x14ac:dyDescent="0.2">
      <c r="A129" s="99" t="s">
        <v>74</v>
      </c>
      <c r="B129" s="100">
        <v>51.3</v>
      </c>
      <c r="C129" s="101">
        <f t="shared" si="27"/>
        <v>9.1300000000000026</v>
      </c>
      <c r="D129" s="101">
        <v>60.43</v>
      </c>
      <c r="E129" s="109">
        <v>1</v>
      </c>
      <c r="F129" s="107" t="s">
        <v>14</v>
      </c>
      <c r="G129" s="103" t="s">
        <v>10</v>
      </c>
      <c r="H129" s="104">
        <v>1030</v>
      </c>
      <c r="I129" s="105">
        <f t="shared" si="28"/>
        <v>62242.9</v>
      </c>
      <c r="J129" s="105"/>
      <c r="K129" s="108" t="s">
        <v>28</v>
      </c>
    </row>
    <row r="130" spans="1:11" ht="15" x14ac:dyDescent="0.25">
      <c r="A130" s="50"/>
      <c r="B130" s="41"/>
      <c r="C130" s="41"/>
      <c r="D130" s="41"/>
      <c r="E130" s="41"/>
      <c r="F130" s="41"/>
      <c r="G130" s="42" t="s">
        <v>141</v>
      </c>
      <c r="H130" s="41"/>
      <c r="I130" s="43"/>
      <c r="J130" s="43"/>
      <c r="K130" s="53"/>
    </row>
    <row r="131" spans="1:11" x14ac:dyDescent="0.2">
      <c r="A131" s="3">
        <v>566</v>
      </c>
      <c r="B131" s="10">
        <v>46.2</v>
      </c>
      <c r="C131" s="4">
        <f t="shared" ref="C131:C132" si="29">D131-B131</f>
        <v>6.68</v>
      </c>
      <c r="D131" s="4">
        <v>52.88</v>
      </c>
      <c r="E131" s="21">
        <v>1</v>
      </c>
      <c r="F131" s="22" t="s">
        <v>10</v>
      </c>
      <c r="G131" s="22" t="s">
        <v>10</v>
      </c>
      <c r="H131" s="23">
        <v>970</v>
      </c>
      <c r="I131" s="31">
        <f>D131*H131</f>
        <v>51293.600000000006</v>
      </c>
      <c r="J131" s="31"/>
      <c r="K131" s="49" t="s">
        <v>11</v>
      </c>
    </row>
    <row r="132" spans="1:11" ht="38.25" customHeight="1" x14ac:dyDescent="0.2">
      <c r="A132" s="117">
        <v>576</v>
      </c>
      <c r="B132" s="118">
        <v>49.36</v>
      </c>
      <c r="C132" s="119">
        <f t="shared" si="29"/>
        <v>7.1400000000000006</v>
      </c>
      <c r="D132" s="119">
        <v>56.5</v>
      </c>
      <c r="E132" s="126">
        <v>1</v>
      </c>
      <c r="F132" s="128" t="s">
        <v>14</v>
      </c>
      <c r="G132" s="129" t="s">
        <v>133</v>
      </c>
      <c r="H132" s="122">
        <v>1050</v>
      </c>
      <c r="I132" s="123">
        <v>65325</v>
      </c>
      <c r="J132" s="123"/>
      <c r="K132" s="124" t="s">
        <v>44</v>
      </c>
    </row>
    <row r="133" spans="1:11" ht="27" customHeight="1" x14ac:dyDescent="0.4">
      <c r="A133" s="92" t="s">
        <v>173</v>
      </c>
      <c r="B133" s="85"/>
      <c r="C133" s="85"/>
      <c r="D133" s="85"/>
      <c r="E133" s="85"/>
      <c r="F133" s="85"/>
      <c r="G133" s="86"/>
      <c r="H133" s="87"/>
      <c r="I133" s="88"/>
      <c r="J133" s="89"/>
      <c r="K133" s="90"/>
    </row>
    <row r="134" spans="1:11" ht="15" x14ac:dyDescent="0.25">
      <c r="A134" s="50"/>
      <c r="B134" s="5"/>
      <c r="C134" s="5"/>
      <c r="D134" s="5"/>
      <c r="E134" s="5"/>
      <c r="F134" s="5"/>
      <c r="G134" s="40" t="s">
        <v>9</v>
      </c>
      <c r="H134" s="5"/>
      <c r="I134" s="32"/>
      <c r="J134" s="32"/>
      <c r="K134" s="51"/>
    </row>
    <row r="135" spans="1:11" x14ac:dyDescent="0.2">
      <c r="A135" s="81" t="s">
        <v>75</v>
      </c>
      <c r="B135" s="15">
        <v>130.54</v>
      </c>
      <c r="C135" s="2">
        <f t="shared" ref="C135:C140" si="30">D135-B135</f>
        <v>23.230000000000018</v>
      </c>
      <c r="D135" s="2">
        <v>153.77000000000001</v>
      </c>
      <c r="E135" s="16">
        <v>2</v>
      </c>
      <c r="F135" s="7" t="s">
        <v>14</v>
      </c>
      <c r="G135" s="17" t="s">
        <v>10</v>
      </c>
      <c r="H135" s="82">
        <v>1200</v>
      </c>
      <c r="I135" s="83">
        <f t="shared" ref="I135:I140" si="31">D135*H135</f>
        <v>184524</v>
      </c>
      <c r="J135" s="83"/>
      <c r="K135" s="84" t="s">
        <v>11</v>
      </c>
    </row>
    <row r="136" spans="1:11" x14ac:dyDescent="0.2">
      <c r="A136" s="99" t="s">
        <v>76</v>
      </c>
      <c r="B136" s="110">
        <v>136.82</v>
      </c>
      <c r="C136" s="101">
        <f t="shared" si="30"/>
        <v>24.360000000000014</v>
      </c>
      <c r="D136" s="101">
        <v>161.18</v>
      </c>
      <c r="E136" s="102">
        <v>2</v>
      </c>
      <c r="F136" s="107" t="s">
        <v>14</v>
      </c>
      <c r="G136" s="102">
        <v>58.64</v>
      </c>
      <c r="H136" s="104">
        <v>1400</v>
      </c>
      <c r="I136" s="105">
        <f t="shared" si="31"/>
        <v>225652</v>
      </c>
      <c r="J136" s="105"/>
      <c r="K136" s="112" t="s">
        <v>95</v>
      </c>
    </row>
    <row r="137" spans="1:11" x14ac:dyDescent="0.2">
      <c r="A137" s="99" t="s">
        <v>78</v>
      </c>
      <c r="B137" s="100">
        <v>104.7</v>
      </c>
      <c r="C137" s="101">
        <f t="shared" si="30"/>
        <v>18.64</v>
      </c>
      <c r="D137" s="101">
        <v>123.34</v>
      </c>
      <c r="E137" s="102">
        <v>2</v>
      </c>
      <c r="F137" s="107" t="s">
        <v>14</v>
      </c>
      <c r="G137" s="103" t="s">
        <v>10</v>
      </c>
      <c r="H137" s="104">
        <v>1200</v>
      </c>
      <c r="I137" s="105">
        <f t="shared" si="31"/>
        <v>148008</v>
      </c>
      <c r="J137" s="105"/>
      <c r="K137" s="108" t="s">
        <v>28</v>
      </c>
    </row>
    <row r="138" spans="1:11" x14ac:dyDescent="0.2">
      <c r="A138" s="99" t="s">
        <v>79</v>
      </c>
      <c r="B138" s="100">
        <v>94.39</v>
      </c>
      <c r="C138" s="101">
        <f t="shared" si="30"/>
        <v>16.799999999999997</v>
      </c>
      <c r="D138" s="101">
        <v>111.19</v>
      </c>
      <c r="E138" s="102">
        <v>2</v>
      </c>
      <c r="F138" s="103" t="s">
        <v>10</v>
      </c>
      <c r="G138" s="103" t="s">
        <v>10</v>
      </c>
      <c r="H138" s="104">
        <v>1100</v>
      </c>
      <c r="I138" s="105">
        <f t="shared" si="31"/>
        <v>122309</v>
      </c>
      <c r="J138" s="105"/>
      <c r="K138" s="106" t="s">
        <v>95</v>
      </c>
    </row>
    <row r="139" spans="1:11" x14ac:dyDescent="0.2">
      <c r="A139" s="99" t="s">
        <v>80</v>
      </c>
      <c r="B139" s="100">
        <v>90.33</v>
      </c>
      <c r="C139" s="101">
        <f t="shared" si="30"/>
        <v>16.079999999999998</v>
      </c>
      <c r="D139" s="101">
        <v>106.41</v>
      </c>
      <c r="E139" s="102">
        <v>1</v>
      </c>
      <c r="F139" s="103" t="s">
        <v>10</v>
      </c>
      <c r="G139" s="103" t="s">
        <v>10</v>
      </c>
      <c r="H139" s="104">
        <v>1100</v>
      </c>
      <c r="I139" s="105">
        <f t="shared" si="31"/>
        <v>117051</v>
      </c>
      <c r="J139" s="105"/>
      <c r="K139" s="106" t="s">
        <v>95</v>
      </c>
    </row>
    <row r="140" spans="1:11" x14ac:dyDescent="0.2">
      <c r="A140" s="99" t="s">
        <v>81</v>
      </c>
      <c r="B140" s="100">
        <v>219.65</v>
      </c>
      <c r="C140" s="101">
        <f t="shared" si="30"/>
        <v>39.099999999999994</v>
      </c>
      <c r="D140" s="101">
        <v>258.75</v>
      </c>
      <c r="E140" s="109">
        <v>3</v>
      </c>
      <c r="F140" s="107" t="s">
        <v>14</v>
      </c>
      <c r="G140" s="111">
        <v>50.51</v>
      </c>
      <c r="H140" s="104">
        <v>1500</v>
      </c>
      <c r="I140" s="105">
        <f t="shared" si="31"/>
        <v>388125</v>
      </c>
      <c r="J140" s="105"/>
      <c r="K140" s="108" t="s">
        <v>28</v>
      </c>
    </row>
    <row r="141" spans="1:11" ht="15" x14ac:dyDescent="0.25">
      <c r="A141" s="113"/>
      <c r="B141" s="114"/>
      <c r="C141" s="114"/>
      <c r="D141" s="114"/>
      <c r="E141" s="114"/>
      <c r="F141" s="114"/>
      <c r="G141" s="115" t="s">
        <v>25</v>
      </c>
      <c r="H141" s="114"/>
      <c r="I141" s="114"/>
      <c r="J141" s="114"/>
      <c r="K141" s="116"/>
    </row>
    <row r="142" spans="1:11" x14ac:dyDescent="0.2">
      <c r="A142" s="81" t="s">
        <v>82</v>
      </c>
      <c r="B142" s="15">
        <v>117.73</v>
      </c>
      <c r="C142" s="2">
        <f>D142-B142</f>
        <v>20.950000000000003</v>
      </c>
      <c r="D142" s="2">
        <v>138.68</v>
      </c>
      <c r="E142" s="16">
        <v>2</v>
      </c>
      <c r="F142" s="7" t="s">
        <v>14</v>
      </c>
      <c r="G142" s="17" t="s">
        <v>10</v>
      </c>
      <c r="H142" s="82">
        <v>1200</v>
      </c>
      <c r="I142" s="83">
        <f t="shared" ref="I142:I146" si="32">D142*H142</f>
        <v>166416</v>
      </c>
      <c r="J142" s="83"/>
      <c r="K142" s="84" t="s">
        <v>11</v>
      </c>
    </row>
    <row r="143" spans="1:11" x14ac:dyDescent="0.2">
      <c r="A143" s="81" t="s">
        <v>83</v>
      </c>
      <c r="B143" s="15">
        <v>114.65</v>
      </c>
      <c r="C143" s="2">
        <f t="shared" ref="C143:C147" si="33">D143-B143</f>
        <v>20.409999999999997</v>
      </c>
      <c r="D143" s="2">
        <v>135.06</v>
      </c>
      <c r="E143" s="16">
        <v>2</v>
      </c>
      <c r="F143" s="7" t="s">
        <v>14</v>
      </c>
      <c r="G143" s="17" t="s">
        <v>10</v>
      </c>
      <c r="H143" s="82">
        <v>1300</v>
      </c>
      <c r="I143" s="83">
        <f t="shared" si="32"/>
        <v>175578</v>
      </c>
      <c r="J143" s="83"/>
      <c r="K143" s="84" t="s">
        <v>11</v>
      </c>
    </row>
    <row r="144" spans="1:11" x14ac:dyDescent="0.2">
      <c r="A144" s="99" t="s">
        <v>84</v>
      </c>
      <c r="B144" s="110">
        <v>197.69</v>
      </c>
      <c r="C144" s="101">
        <f t="shared" si="33"/>
        <v>35.180000000000007</v>
      </c>
      <c r="D144" s="101">
        <v>232.87</v>
      </c>
      <c r="E144" s="102">
        <v>3</v>
      </c>
      <c r="F144" s="107" t="s">
        <v>14</v>
      </c>
      <c r="G144" s="102">
        <v>50.44</v>
      </c>
      <c r="H144" s="104">
        <v>1500</v>
      </c>
      <c r="I144" s="105">
        <f t="shared" si="32"/>
        <v>349305</v>
      </c>
      <c r="J144" s="105"/>
      <c r="K144" s="108" t="s">
        <v>28</v>
      </c>
    </row>
    <row r="145" spans="1:11" x14ac:dyDescent="0.2">
      <c r="A145" s="81" t="s">
        <v>85</v>
      </c>
      <c r="B145" s="15">
        <v>81.459999999999994</v>
      </c>
      <c r="C145" s="2">
        <f t="shared" si="33"/>
        <v>14.510000000000005</v>
      </c>
      <c r="D145" s="2">
        <v>95.97</v>
      </c>
      <c r="E145" s="16">
        <v>1</v>
      </c>
      <c r="F145" s="17" t="s">
        <v>14</v>
      </c>
      <c r="G145" s="17" t="s">
        <v>10</v>
      </c>
      <c r="H145" s="82">
        <v>1200</v>
      </c>
      <c r="I145" s="83">
        <f t="shared" si="32"/>
        <v>115164</v>
      </c>
      <c r="J145" s="83"/>
      <c r="K145" s="84" t="s">
        <v>11</v>
      </c>
    </row>
    <row r="146" spans="1:11" x14ac:dyDescent="0.2">
      <c r="A146" s="99" t="s">
        <v>86</v>
      </c>
      <c r="B146" s="100">
        <v>124.92</v>
      </c>
      <c r="C146" s="101">
        <f t="shared" si="33"/>
        <v>22.230000000000004</v>
      </c>
      <c r="D146" s="101">
        <v>147.15</v>
      </c>
      <c r="E146" s="102">
        <v>2</v>
      </c>
      <c r="F146" s="107" t="s">
        <v>14</v>
      </c>
      <c r="G146" s="102">
        <v>28.74</v>
      </c>
      <c r="H146" s="104">
        <v>1400</v>
      </c>
      <c r="I146" s="105">
        <f t="shared" si="32"/>
        <v>206010</v>
      </c>
      <c r="J146" s="105"/>
      <c r="K146" s="106" t="s">
        <v>95</v>
      </c>
    </row>
    <row r="147" spans="1:11" x14ac:dyDescent="0.2">
      <c r="A147" s="81" t="s">
        <v>87</v>
      </c>
      <c r="B147" s="15">
        <v>104.7</v>
      </c>
      <c r="C147" s="2">
        <f t="shared" si="33"/>
        <v>18.64</v>
      </c>
      <c r="D147" s="2">
        <v>123.34</v>
      </c>
      <c r="E147" s="64">
        <v>2</v>
      </c>
      <c r="F147" s="7" t="s">
        <v>14</v>
      </c>
      <c r="G147" s="17" t="s">
        <v>10</v>
      </c>
      <c r="H147" s="82">
        <v>1200</v>
      </c>
      <c r="I147" s="83">
        <v>154175</v>
      </c>
      <c r="J147" s="83"/>
      <c r="K147" s="84" t="s">
        <v>11</v>
      </c>
    </row>
    <row r="148" spans="1:11" ht="24" customHeight="1" x14ac:dyDescent="0.2">
      <c r="A148" s="143" t="s">
        <v>157</v>
      </c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</row>
    <row r="149" spans="1:11" x14ac:dyDescent="0.2">
      <c r="A149" s="136" t="s">
        <v>154</v>
      </c>
      <c r="B149" s="136"/>
      <c r="C149" s="136"/>
      <c r="D149" s="136"/>
      <c r="E149" s="136"/>
      <c r="F149" s="136"/>
      <c r="G149" s="136"/>
      <c r="H149" s="136"/>
      <c r="I149" s="136"/>
      <c r="J149" s="136"/>
      <c r="K149" s="136"/>
    </row>
    <row r="150" spans="1:11" x14ac:dyDescent="0.2">
      <c r="A150" s="130" t="s">
        <v>174</v>
      </c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</row>
    <row r="151" spans="1:11" x14ac:dyDescent="0.2">
      <c r="A151" s="130" t="s">
        <v>158</v>
      </c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</row>
    <row r="152" spans="1:11" x14ac:dyDescent="0.2">
      <c r="A152" s="130" t="s">
        <v>159</v>
      </c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</row>
    <row r="153" spans="1:11" x14ac:dyDescent="0.2">
      <c r="A153" s="130" t="s">
        <v>160</v>
      </c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</row>
    <row r="154" spans="1:11" x14ac:dyDescent="0.2">
      <c r="A154" s="130" t="s">
        <v>161</v>
      </c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</row>
    <row r="155" spans="1:11" x14ac:dyDescent="0.2">
      <c r="A155" s="130" t="s">
        <v>162</v>
      </c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</row>
    <row r="156" spans="1:11" x14ac:dyDescent="0.2">
      <c r="A156" s="130" t="s">
        <v>163</v>
      </c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</row>
    <row r="157" spans="1:11" x14ac:dyDescent="0.2">
      <c r="A157" s="130" t="s">
        <v>164</v>
      </c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</row>
    <row r="158" spans="1:11" x14ac:dyDescent="0.2">
      <c r="A158" s="130" t="s">
        <v>165</v>
      </c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</row>
    <row r="159" spans="1:11" x14ac:dyDescent="0.2">
      <c r="A159" s="130" t="s">
        <v>166</v>
      </c>
      <c r="B159" s="130"/>
      <c r="C159" s="130"/>
      <c r="D159" s="130"/>
      <c r="E159" s="130"/>
      <c r="F159" s="130"/>
      <c r="G159" s="130"/>
      <c r="H159" s="130"/>
      <c r="I159" s="130"/>
      <c r="J159" s="130"/>
      <c r="K159" s="130"/>
    </row>
    <row r="160" spans="1:11" x14ac:dyDescent="0.2">
      <c r="A160" s="136" t="s">
        <v>155</v>
      </c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</row>
    <row r="161" spans="1:11" x14ac:dyDescent="0.2">
      <c r="A161" s="130" t="s">
        <v>167</v>
      </c>
      <c r="B161" s="130"/>
      <c r="C161" s="130"/>
      <c r="D161" s="130"/>
      <c r="E161" s="130"/>
      <c r="F161" s="130"/>
      <c r="G161" s="130"/>
      <c r="H161" s="130"/>
      <c r="I161" s="130"/>
      <c r="J161" s="130"/>
      <c r="K161" s="130"/>
    </row>
    <row r="162" spans="1:11" x14ac:dyDescent="0.2">
      <c r="A162" s="130" t="s">
        <v>168</v>
      </c>
      <c r="B162" s="130"/>
      <c r="C162" s="130"/>
      <c r="D162" s="130"/>
      <c r="E162" s="130"/>
      <c r="F162" s="130"/>
      <c r="G162" s="130"/>
      <c r="H162" s="130"/>
      <c r="I162" s="130"/>
      <c r="J162" s="130"/>
      <c r="K162" s="130"/>
    </row>
    <row r="163" spans="1:11" x14ac:dyDescent="0.2">
      <c r="A163" s="130" t="s">
        <v>169</v>
      </c>
      <c r="B163" s="130"/>
      <c r="C163" s="130"/>
      <c r="D163" s="130"/>
      <c r="E163" s="130"/>
      <c r="F163" s="130"/>
      <c r="G163" s="130"/>
      <c r="H163" s="130"/>
      <c r="I163" s="130"/>
      <c r="J163" s="130"/>
      <c r="K163" s="130"/>
    </row>
    <row r="164" spans="1:11" x14ac:dyDescent="0.2">
      <c r="A164" s="136" t="s">
        <v>156</v>
      </c>
      <c r="B164" s="136"/>
      <c r="C164" s="136"/>
      <c r="D164" s="136"/>
      <c r="E164" s="136"/>
      <c r="F164" s="136"/>
      <c r="G164" s="136"/>
      <c r="H164" s="136"/>
      <c r="I164" s="136"/>
      <c r="J164" s="136"/>
      <c r="K164" s="136"/>
    </row>
    <row r="165" spans="1:11" ht="31.5" customHeight="1" x14ac:dyDescent="0.2">
      <c r="A165" s="134" t="s">
        <v>175</v>
      </c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</row>
    <row r="166" spans="1:11" x14ac:dyDescent="0.2">
      <c r="A166" s="130" t="s">
        <v>170</v>
      </c>
      <c r="B166" s="130"/>
      <c r="C166" s="130"/>
      <c r="D166" s="130"/>
      <c r="E166" s="130"/>
      <c r="F166" s="130"/>
      <c r="G166" s="130"/>
      <c r="H166" s="130"/>
      <c r="I166" s="130"/>
      <c r="J166" s="130"/>
      <c r="K166" s="130"/>
    </row>
    <row r="167" spans="1:11" x14ac:dyDescent="0.2">
      <c r="A167" s="135" t="s">
        <v>171</v>
      </c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</row>
    <row r="168" spans="1:11" x14ac:dyDescent="0.2">
      <c r="A168" s="93"/>
      <c r="B168" s="93"/>
      <c r="C168" s="93"/>
      <c r="D168" s="93"/>
      <c r="E168" s="93"/>
      <c r="F168" s="93"/>
      <c r="G168" s="93"/>
      <c r="H168" s="93"/>
      <c r="I168" s="93"/>
      <c r="J168" s="93"/>
      <c r="K168" s="93"/>
    </row>
    <row r="169" spans="1:11" ht="15" thickBot="1" x14ac:dyDescent="0.25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</row>
    <row r="170" spans="1:11" ht="16.5" customHeight="1" thickBot="1" x14ac:dyDescent="0.3">
      <c r="A170" s="140" t="s">
        <v>88</v>
      </c>
      <c r="B170" s="141"/>
      <c r="C170" s="141"/>
      <c r="D170" s="141"/>
      <c r="E170" s="141"/>
      <c r="F170" s="141"/>
      <c r="G170" s="141"/>
      <c r="H170" s="141"/>
      <c r="I170" s="141"/>
      <c r="J170" s="141"/>
      <c r="K170" s="142"/>
    </row>
    <row r="171" spans="1:11" ht="14.25" customHeight="1" thickBot="1" x14ac:dyDescent="0.25">
      <c r="A171" s="11" t="s">
        <v>153</v>
      </c>
      <c r="B171" s="77"/>
      <c r="C171" s="78"/>
      <c r="D171" s="77"/>
      <c r="E171" s="79"/>
      <c r="F171" s="80"/>
      <c r="J171" s="11"/>
      <c r="K171" s="11"/>
    </row>
    <row r="172" spans="1:11" ht="15" x14ac:dyDescent="0.25">
      <c r="A172" s="74" t="s">
        <v>143</v>
      </c>
      <c r="B172" s="75"/>
      <c r="C172" s="75"/>
      <c r="D172" s="76"/>
    </row>
    <row r="173" spans="1:11" x14ac:dyDescent="0.2">
      <c r="A173" s="68" t="s">
        <v>146</v>
      </c>
      <c r="B173" s="69"/>
      <c r="C173" s="69"/>
      <c r="D173" s="70"/>
    </row>
    <row r="174" spans="1:11" x14ac:dyDescent="0.2">
      <c r="A174" s="68" t="s">
        <v>177</v>
      </c>
      <c r="B174" s="69"/>
      <c r="C174" s="69"/>
      <c r="D174" s="70"/>
    </row>
    <row r="175" spans="1:11" x14ac:dyDescent="0.2">
      <c r="A175" s="68" t="s">
        <v>147</v>
      </c>
      <c r="B175" s="69"/>
      <c r="C175" s="69"/>
      <c r="D175" s="70"/>
    </row>
    <row r="176" spans="1:11" x14ac:dyDescent="0.2">
      <c r="A176" s="68" t="s">
        <v>148</v>
      </c>
      <c r="B176" s="69"/>
      <c r="C176" s="69"/>
      <c r="D176" s="70"/>
    </row>
    <row r="177" spans="1:11" ht="15" thickBot="1" x14ac:dyDescent="0.25">
      <c r="A177" s="71" t="s">
        <v>149</v>
      </c>
      <c r="B177" s="72"/>
      <c r="C177" s="72"/>
      <c r="D177" s="73"/>
    </row>
    <row r="178" spans="1:11" ht="15" thickBot="1" x14ac:dyDescent="0.25"/>
    <row r="179" spans="1:11" ht="15" x14ac:dyDescent="0.25">
      <c r="A179" s="74" t="s">
        <v>144</v>
      </c>
      <c r="B179" s="75"/>
      <c r="C179" s="75"/>
      <c r="D179" s="76"/>
    </row>
    <row r="180" spans="1:11" x14ac:dyDescent="0.2">
      <c r="A180" s="68" t="s">
        <v>150</v>
      </c>
      <c r="B180" s="69"/>
      <c r="C180" s="69"/>
      <c r="D180" s="70"/>
    </row>
    <row r="181" spans="1:11" x14ac:dyDescent="0.2">
      <c r="A181" s="68" t="s">
        <v>178</v>
      </c>
      <c r="B181" s="69"/>
      <c r="C181" s="69"/>
      <c r="D181" s="70"/>
    </row>
    <row r="182" spans="1:11" ht="15" thickBot="1" x14ac:dyDescent="0.25">
      <c r="A182" s="71" t="s">
        <v>151</v>
      </c>
      <c r="B182" s="72"/>
      <c r="C182" s="72"/>
      <c r="D182" s="73"/>
    </row>
    <row r="183" spans="1:11" ht="15" thickBot="1" x14ac:dyDescent="0.25"/>
    <row r="184" spans="1:11" ht="15" x14ac:dyDescent="0.25">
      <c r="A184" s="74" t="s">
        <v>145</v>
      </c>
      <c r="B184" s="75"/>
      <c r="C184" s="75"/>
      <c r="D184" s="76"/>
    </row>
    <row r="185" spans="1:11" x14ac:dyDescent="0.2">
      <c r="A185" s="68" t="s">
        <v>146</v>
      </c>
      <c r="B185" s="69"/>
      <c r="C185" s="69"/>
      <c r="D185" s="70"/>
    </row>
    <row r="186" spans="1:11" ht="15" thickBot="1" x14ac:dyDescent="0.25">
      <c r="A186" s="71" t="s">
        <v>152</v>
      </c>
      <c r="B186" s="72"/>
      <c r="C186" s="72"/>
      <c r="D186" s="73"/>
    </row>
    <row r="187" spans="1:11" ht="6.75" customHeight="1" x14ac:dyDescent="0.2"/>
    <row r="188" spans="1:11" ht="48" customHeight="1" x14ac:dyDescent="0.2">
      <c r="A188" s="131" t="s">
        <v>172</v>
      </c>
      <c r="B188" s="131"/>
      <c r="C188" s="131"/>
      <c r="D188" s="131"/>
      <c r="E188" s="131"/>
      <c r="F188" s="131"/>
      <c r="G188" s="131"/>
      <c r="H188" s="131"/>
      <c r="I188" s="131"/>
      <c r="J188" s="131"/>
      <c r="K188" s="131"/>
    </row>
  </sheetData>
  <autoFilter ref="A6:K132"/>
  <mergeCells count="24">
    <mergeCell ref="A188:K188"/>
    <mergeCell ref="A1:J1"/>
    <mergeCell ref="A165:K165"/>
    <mergeCell ref="A166:K166"/>
    <mergeCell ref="A167:K167"/>
    <mergeCell ref="A160:K160"/>
    <mergeCell ref="A161:K161"/>
    <mergeCell ref="A162:K162"/>
    <mergeCell ref="A163:K163"/>
    <mergeCell ref="A164:K164"/>
    <mergeCell ref="A5:K5"/>
    <mergeCell ref="A170:K170"/>
    <mergeCell ref="A148:K148"/>
    <mergeCell ref="A149:K149"/>
    <mergeCell ref="A150:K150"/>
    <mergeCell ref="A151:K151"/>
    <mergeCell ref="A157:K157"/>
    <mergeCell ref="A158:K158"/>
    <mergeCell ref="A159:K159"/>
    <mergeCell ref="A152:K152"/>
    <mergeCell ref="A153:K153"/>
    <mergeCell ref="A154:K154"/>
    <mergeCell ref="A155:K155"/>
    <mergeCell ref="A156:K156"/>
  </mergeCells>
  <pageMargins left="0.25" right="0.25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1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2014-07-07T12:13:30Z</dcterms:modified>
</cp:coreProperties>
</file>