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<sst xmlns="http://schemas.openxmlformats.org/spreadsheetml/2006/main" count="242" uniqueCount="115">
  <si>
    <t>Apt.No / Номер Апп.</t>
  </si>
  <si>
    <t>Floor / этаж</t>
  </si>
  <si>
    <t>Total area / Всего площадь</t>
  </si>
  <si>
    <t>Bedrooms / Спальни</t>
  </si>
  <si>
    <t>Status / Статус</t>
  </si>
  <si>
    <t>I</t>
  </si>
  <si>
    <t>II</t>
  </si>
  <si>
    <t>III</t>
  </si>
  <si>
    <t>IV</t>
  </si>
  <si>
    <t xml:space="preserve">  ПЛАН ПЛАТЕЖЕЙ:</t>
  </si>
  <si>
    <t>Плата за обслуживание в год. -</t>
  </si>
  <si>
    <t xml:space="preserve">             Партер ±0.00</t>
  </si>
  <si>
    <t xml:space="preserve">            Етаж +3.45</t>
  </si>
  <si>
    <t xml:space="preserve">            Етаж +6.30</t>
  </si>
  <si>
    <t xml:space="preserve">           Етаж +9.15</t>
  </si>
  <si>
    <t xml:space="preserve">           Етаж +12.00</t>
  </si>
  <si>
    <t>Green Paradise</t>
  </si>
  <si>
    <t>V</t>
  </si>
  <si>
    <t>Balconies  Балконы</t>
  </si>
  <si>
    <t>Брон</t>
  </si>
  <si>
    <t>Нот Акт</t>
  </si>
  <si>
    <r>
      <rPr>
        <b/>
        <sz val="11"/>
        <color indexed="8"/>
        <rFont val="Calibri"/>
        <family val="2"/>
      </rPr>
      <t>2000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евро</t>
    </r>
  </si>
  <si>
    <t>ЕUR</t>
  </si>
  <si>
    <t xml:space="preserve">   без НДС</t>
  </si>
  <si>
    <r>
      <rPr>
        <b/>
        <sz val="11"/>
        <color indexed="8"/>
        <rFont val="Calibri"/>
        <family val="2"/>
      </rPr>
      <t>2000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евро</t>
    </r>
  </si>
  <si>
    <t>Апартамент</t>
  </si>
  <si>
    <r>
      <t>Цена план "</t>
    </r>
    <r>
      <rPr>
        <b/>
        <sz val="10"/>
        <color indexed="10"/>
        <rFont val="Arial"/>
        <family val="2"/>
      </rPr>
      <t>А</t>
    </r>
    <r>
      <rPr>
        <b/>
        <sz val="10"/>
        <color indexed="8"/>
        <rFont val="Arial"/>
        <family val="2"/>
      </rPr>
      <t>"  Всего в ЕUR</t>
    </r>
  </si>
  <si>
    <r>
      <t>Цена план "</t>
    </r>
    <r>
      <rPr>
        <b/>
        <sz val="10"/>
        <color indexed="10"/>
        <rFont val="Arial"/>
        <family val="2"/>
      </rPr>
      <t>B</t>
    </r>
    <r>
      <rPr>
        <b/>
        <sz val="10"/>
        <color indexed="8"/>
        <rFont val="Arial"/>
        <family val="2"/>
      </rPr>
      <t>" Всего в ЕUR</t>
    </r>
  </si>
  <si>
    <t>EURO кв.м</t>
  </si>
  <si>
    <t xml:space="preserve">Бистро </t>
  </si>
  <si>
    <r>
      <rPr>
        <b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Calibri"/>
        <family val="2"/>
      </rPr>
      <t>euro/m2</t>
    </r>
  </si>
  <si>
    <t>Продан</t>
  </si>
  <si>
    <t>Резерв</t>
  </si>
  <si>
    <r>
      <t>Цена план "</t>
    </r>
    <r>
      <rPr>
        <b/>
        <sz val="12"/>
        <color indexed="10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</si>
  <si>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t xml:space="preserve">   Цена план "</t>
    </r>
    <r>
      <rPr>
        <b/>
        <sz val="12"/>
        <color indexed="10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</si>
  <si>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t>Студио - А1</t>
  </si>
  <si>
    <t>Студио - А2</t>
  </si>
  <si>
    <t>Студио - А3</t>
  </si>
  <si>
    <t>Апартамент - А1</t>
  </si>
  <si>
    <t>Апартамент - А2</t>
  </si>
  <si>
    <t>Студио - Б4</t>
  </si>
  <si>
    <t>Студио -Б3</t>
  </si>
  <si>
    <t>Апартамент - Б1</t>
  </si>
  <si>
    <t>Апартамент - Б2</t>
  </si>
  <si>
    <t>Апартамент - Б3</t>
  </si>
  <si>
    <t>Апартамент - Б4</t>
  </si>
  <si>
    <t>Студио - Б6</t>
  </si>
  <si>
    <t>Апартамент - Б5</t>
  </si>
  <si>
    <t>Апартамент - Б6</t>
  </si>
  <si>
    <t>Апартамент - Б7</t>
  </si>
  <si>
    <t>Апартамент - Б8</t>
  </si>
  <si>
    <t>Апартамент - Б9</t>
  </si>
  <si>
    <t>Апартамент - Б10</t>
  </si>
  <si>
    <t>Студио - А6</t>
  </si>
  <si>
    <t>Апартамент - А3</t>
  </si>
  <si>
    <t>Апартамент - А4</t>
  </si>
  <si>
    <t>Апартамент - А5</t>
  </si>
  <si>
    <t>Апартамент - А6</t>
  </si>
  <si>
    <t>Апартамент - А7</t>
  </si>
  <si>
    <t>Студио - А7</t>
  </si>
  <si>
    <t>Студио - А8</t>
  </si>
  <si>
    <t>Студио - А9</t>
  </si>
  <si>
    <t>Апартамент - А9</t>
  </si>
  <si>
    <t>Апартамент - А10</t>
  </si>
  <si>
    <t>Апартамент - А11</t>
  </si>
  <si>
    <t>Апартамент - А12</t>
  </si>
  <si>
    <t>Апартамент - А13</t>
  </si>
  <si>
    <t>Апартамент - А14</t>
  </si>
  <si>
    <t>Студио - А10</t>
  </si>
  <si>
    <t>Апартамент - А15</t>
  </si>
  <si>
    <t>Апартамент - А16</t>
  </si>
  <si>
    <t>Апартамент - А17</t>
  </si>
  <si>
    <t>Апартамент - А18</t>
  </si>
  <si>
    <t>Апартамент - А19</t>
  </si>
  <si>
    <t>Апартамент - А20</t>
  </si>
  <si>
    <t>Студио - А11</t>
  </si>
  <si>
    <t>Апартамент - А21</t>
  </si>
  <si>
    <t>Апартамент - А22</t>
  </si>
  <si>
    <t>Апартамент - А23</t>
  </si>
  <si>
    <t>Апартамент - А24</t>
  </si>
  <si>
    <t>Студио - Б7</t>
  </si>
  <si>
    <t>Студио - Б8</t>
  </si>
  <si>
    <t>Студио - Б9</t>
  </si>
  <si>
    <t>Апартамент - Б11</t>
  </si>
  <si>
    <t>Апартамент - Б12</t>
  </si>
  <si>
    <t>Апартамент - Б13</t>
  </si>
  <si>
    <t>Апартамент - Б14</t>
  </si>
  <si>
    <t>Апартамент - Б15</t>
  </si>
  <si>
    <t>Апартамент - Б16</t>
  </si>
  <si>
    <t>Студио - Б10</t>
  </si>
  <si>
    <t>Апартамент - Б17</t>
  </si>
  <si>
    <t>Апартамент - Б18</t>
  </si>
  <si>
    <t>Апартамент - Б19</t>
  </si>
  <si>
    <t>Апартамент - Б20</t>
  </si>
  <si>
    <t>Апартамент - Б21</t>
  </si>
  <si>
    <t>Апартамент - Б22</t>
  </si>
  <si>
    <t>Студио  - Б11</t>
  </si>
  <si>
    <t>Апартамент - Б23</t>
  </si>
  <si>
    <t>Апартамент - Б24</t>
  </si>
  <si>
    <t>Апартамент - Б25</t>
  </si>
  <si>
    <t>Апартамент - Б26</t>
  </si>
  <si>
    <r>
      <t>Студио -</t>
    </r>
    <r>
      <rPr>
        <b/>
        <sz val="11"/>
        <rFont val="Arial"/>
        <family val="2"/>
      </rPr>
      <t xml:space="preserve"> А4</t>
    </r>
  </si>
  <si>
    <r>
      <t xml:space="preserve">Студио - </t>
    </r>
    <r>
      <rPr>
        <b/>
        <sz val="11"/>
        <rFont val="Arial"/>
        <family val="2"/>
      </rPr>
      <t>А5</t>
    </r>
  </si>
  <si>
    <r>
      <t xml:space="preserve">Апартамент - </t>
    </r>
    <r>
      <rPr>
        <b/>
        <sz val="11"/>
        <rFont val="Arial"/>
        <family val="2"/>
      </rPr>
      <t>А8</t>
    </r>
  </si>
  <si>
    <r>
      <t xml:space="preserve">Студио </t>
    </r>
    <r>
      <rPr>
        <b/>
        <sz val="11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Б5</t>
    </r>
  </si>
  <si>
    <t>Резерв/Viktori</t>
  </si>
  <si>
    <t>Ет</t>
  </si>
  <si>
    <t>Студио - Б1</t>
  </si>
  <si>
    <t>Студио - Б2</t>
  </si>
  <si>
    <t>Студия</t>
  </si>
  <si>
    <t>Цена мебели -</t>
  </si>
  <si>
    <r>
      <rPr>
        <b/>
        <u val="single"/>
        <sz val="11"/>
        <color indexed="8"/>
        <rFont val="Calibri"/>
        <family val="2"/>
      </rPr>
      <t>Цена мебели</t>
    </r>
    <r>
      <rPr>
        <b/>
        <sz val="11"/>
        <color indexed="8"/>
        <rFont val="Calibri"/>
        <family val="2"/>
      </rPr>
      <t xml:space="preserve"> -</t>
    </r>
  </si>
  <si>
    <r>
      <rPr>
        <sz val="16"/>
        <color indexed="8"/>
        <rFont val="Arial"/>
        <family val="2"/>
      </rPr>
      <t>Блок</t>
    </r>
    <r>
      <rPr>
        <b/>
        <sz val="16"/>
        <color indexed="8"/>
        <rFont val="Arial"/>
        <family val="2"/>
      </rPr>
      <t xml:space="preserve"> А</t>
    </r>
  </si>
  <si>
    <r>
      <rPr>
        <sz val="16"/>
        <color indexed="8"/>
        <rFont val="Arial"/>
        <family val="2"/>
      </rPr>
      <t>Блок</t>
    </r>
    <r>
      <rPr>
        <b/>
        <sz val="16"/>
        <color indexed="8"/>
        <rFont val="Arial"/>
        <family val="2"/>
      </rPr>
      <t xml:space="preserve"> Б</t>
    </r>
  </si>
  <si>
    <t>The Green Paradise II                           м.Октомври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</si>
</sst>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56"/>
      <name val="Arial"/>
      <family val="2"/>
    </font>
    <font>
      <b/>
      <i/>
      <sz val="10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thin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thick"/>
    </border>
    <border>
      <left style="medium">
        <color indexed="8"/>
      </left>
      <right style="thick"/>
      <top style="thin">
        <color indexed="8"/>
      </top>
      <bottom style="thick"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 style="thin"/>
    </border>
    <border>
      <left>
        <color indexed="63"/>
      </left>
      <right style="thin">
        <color indexed="8"/>
      </right>
      <top/>
      <bottom/>
    </border>
    <border>
      <left style="medium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2" fillId="0" borderId="0" xfId="0" applyNumberFormat="1" applyFont="1" applyAlignment="1">
      <alignment/>
    </xf>
    <xf numFmtId="0" fontId="14" fillId="0" borderId="0" xfId="0" applyFont="1" applyAlignment="1">
      <alignment/>
    </xf>
    <xf numFmtId="2" fontId="5" fillId="33" borderId="13" xfId="0" applyNumberFormat="1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top" wrapText="1"/>
    </xf>
    <xf numFmtId="1" fontId="5" fillId="33" borderId="14" xfId="0" applyNumberFormat="1" applyFont="1" applyFill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3" fillId="35" borderId="16" xfId="0" applyFont="1" applyFill="1" applyBorder="1" applyAlignment="1">
      <alignment horizontal="center"/>
    </xf>
    <xf numFmtId="9" fontId="1" fillId="36" borderId="17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6" fillId="34" borderId="18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0" fontId="17" fillId="32" borderId="13" xfId="0" applyFont="1" applyFill="1" applyBorder="1" applyAlignment="1">
      <alignment horizontal="center" vertical="top" wrapText="1"/>
    </xf>
    <xf numFmtId="1" fontId="6" fillId="34" borderId="10" xfId="0" applyNumberFormat="1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center"/>
    </xf>
    <xf numFmtId="9" fontId="12" fillId="36" borderId="24" xfId="0" applyNumberFormat="1" applyFont="1" applyFill="1" applyBorder="1" applyAlignment="1">
      <alignment horizontal="center" vertical="top" wrapText="1"/>
    </xf>
    <xf numFmtId="0" fontId="12" fillId="36" borderId="25" xfId="0" applyFont="1" applyFill="1" applyBorder="1" applyAlignment="1">
      <alignment horizontal="center" wrapText="1"/>
    </xf>
    <xf numFmtId="1" fontId="6" fillId="34" borderId="26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 vertical="top" wrapText="1"/>
    </xf>
    <xf numFmtId="0" fontId="17" fillId="32" borderId="28" xfId="0" applyFont="1" applyFill="1" applyBorder="1" applyAlignment="1">
      <alignment horizontal="center" vertical="top" wrapText="1"/>
    </xf>
    <xf numFmtId="0" fontId="17" fillId="32" borderId="29" xfId="0" applyFont="1" applyFill="1" applyBorder="1" applyAlignment="1">
      <alignment horizontal="center" vertical="top" wrapText="1"/>
    </xf>
    <xf numFmtId="0" fontId="3" fillId="32" borderId="30" xfId="0" applyFont="1" applyFill="1" applyBorder="1" applyAlignment="1">
      <alignment horizontal="center" vertical="top" wrapText="1"/>
    </xf>
    <xf numFmtId="0" fontId="3" fillId="32" borderId="3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2" fontId="4" fillId="33" borderId="32" xfId="0" applyNumberFormat="1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 vertical="top" wrapText="1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0" borderId="35" xfId="0" applyBorder="1" applyAlignment="1">
      <alignment/>
    </xf>
    <xf numFmtId="0" fontId="3" fillId="32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top" wrapText="1"/>
    </xf>
    <xf numFmtId="0" fontId="0" fillId="0" borderId="38" xfId="0" applyBorder="1" applyAlignment="1">
      <alignment/>
    </xf>
    <xf numFmtId="9" fontId="12" fillId="36" borderId="39" xfId="0" applyNumberFormat="1" applyFont="1" applyFill="1" applyBorder="1" applyAlignment="1">
      <alignment horizontal="center" vertical="top" wrapText="1"/>
    </xf>
    <xf numFmtId="9" fontId="12" fillId="36" borderId="40" xfId="0" applyNumberFormat="1" applyFont="1" applyFill="1" applyBorder="1" applyAlignment="1">
      <alignment horizontal="center" wrapText="1"/>
    </xf>
    <xf numFmtId="0" fontId="12" fillId="36" borderId="41" xfId="0" applyFont="1" applyFill="1" applyBorder="1" applyAlignment="1">
      <alignment horizontal="left" vertical="top" wrapText="1"/>
    </xf>
    <xf numFmtId="0" fontId="19" fillId="36" borderId="42" xfId="0" applyFont="1" applyFill="1" applyBorder="1" applyAlignment="1">
      <alignment/>
    </xf>
    <xf numFmtId="0" fontId="21" fillId="32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/>
    </xf>
    <xf numFmtId="0" fontId="12" fillId="35" borderId="45" xfId="0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 vertical="top" wrapText="1"/>
    </xf>
    <xf numFmtId="0" fontId="3" fillId="32" borderId="43" xfId="0" applyFont="1" applyFill="1" applyBorder="1" applyAlignment="1">
      <alignment horizontal="center" vertical="center"/>
    </xf>
    <xf numFmtId="0" fontId="21" fillId="32" borderId="44" xfId="0" applyFont="1" applyFill="1" applyBorder="1" applyAlignment="1">
      <alignment horizontal="center" vertical="center"/>
    </xf>
    <xf numFmtId="1" fontId="6" fillId="34" borderId="46" xfId="0" applyNumberFormat="1" applyFont="1" applyFill="1" applyBorder="1" applyAlignment="1">
      <alignment horizontal="center"/>
    </xf>
    <xf numFmtId="0" fontId="6" fillId="37" borderId="47" xfId="0" applyFont="1" applyFill="1" applyBorder="1" applyAlignment="1">
      <alignment horizontal="right"/>
    </xf>
    <xf numFmtId="0" fontId="11" fillId="38" borderId="48" xfId="0" applyFont="1" applyFill="1" applyBorder="1" applyAlignment="1">
      <alignment horizontal="center"/>
    </xf>
    <xf numFmtId="2" fontId="8" fillId="37" borderId="49" xfId="0" applyNumberFormat="1" applyFont="1" applyFill="1" applyBorder="1" applyAlignment="1">
      <alignment horizontal="center"/>
    </xf>
    <xf numFmtId="0" fontId="7" fillId="37" borderId="49" xfId="0" applyFont="1" applyFill="1" applyBorder="1" applyAlignment="1">
      <alignment horizontal="center"/>
    </xf>
    <xf numFmtId="0" fontId="7" fillId="37" borderId="50" xfId="0" applyFont="1" applyFill="1" applyBorder="1" applyAlignment="1">
      <alignment horizontal="center"/>
    </xf>
    <xf numFmtId="1" fontId="7" fillId="37" borderId="51" xfId="0" applyNumberFormat="1" applyFont="1" applyFill="1" applyBorder="1" applyAlignment="1">
      <alignment horizontal="center"/>
    </xf>
    <xf numFmtId="1" fontId="7" fillId="37" borderId="52" xfId="0" applyNumberFormat="1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 vertical="top" wrapText="1"/>
    </xf>
    <xf numFmtId="2" fontId="10" fillId="38" borderId="49" xfId="0" applyNumberFormat="1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6" fillId="37" borderId="54" xfId="0" applyNumberFormat="1" applyFont="1" applyFill="1" applyBorder="1" applyAlignment="1">
      <alignment horizontal="center"/>
    </xf>
    <xf numFmtId="3" fontId="6" fillId="37" borderId="24" xfId="0" applyNumberFormat="1" applyFont="1" applyFill="1" applyBorder="1" applyAlignment="1">
      <alignment horizontal="center"/>
    </xf>
    <xf numFmtId="0" fontId="24" fillId="38" borderId="55" xfId="0" applyFont="1" applyFill="1" applyBorder="1" applyAlignment="1">
      <alignment horizontal="center" vertical="top" wrapText="1"/>
    </xf>
    <xf numFmtId="2" fontId="10" fillId="37" borderId="48" xfId="0" applyNumberFormat="1" applyFont="1" applyFill="1" applyBorder="1" applyAlignment="1">
      <alignment horizontal="center"/>
    </xf>
    <xf numFmtId="2" fontId="11" fillId="37" borderId="48" xfId="0" applyNumberFormat="1" applyFont="1" applyFill="1" applyBorder="1" applyAlignment="1">
      <alignment horizontal="center"/>
    </xf>
    <xf numFmtId="0" fontId="11" fillId="37" borderId="48" xfId="0" applyFont="1" applyFill="1" applyBorder="1" applyAlignment="1">
      <alignment horizontal="center"/>
    </xf>
    <xf numFmtId="0" fontId="11" fillId="37" borderId="48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6" fillId="37" borderId="57" xfId="0" applyFont="1" applyFill="1" applyBorder="1" applyAlignment="1">
      <alignment horizontal="right"/>
    </xf>
    <xf numFmtId="2" fontId="10" fillId="37" borderId="54" xfId="0" applyNumberFormat="1" applyFont="1" applyFill="1" applyBorder="1" applyAlignment="1">
      <alignment horizontal="center"/>
    </xf>
    <xf numFmtId="0" fontId="11" fillId="37" borderId="54" xfId="0" applyNumberFormat="1" applyFont="1" applyFill="1" applyBorder="1" applyAlignment="1">
      <alignment horizontal="center"/>
    </xf>
    <xf numFmtId="0" fontId="11" fillId="37" borderId="54" xfId="0" applyFont="1" applyFill="1" applyBorder="1" applyAlignment="1">
      <alignment horizontal="center"/>
    </xf>
    <xf numFmtId="3" fontId="6" fillId="37" borderId="58" xfId="0" applyNumberFormat="1" applyFont="1" applyFill="1" applyBorder="1" applyAlignment="1">
      <alignment horizontal="center"/>
    </xf>
    <xf numFmtId="0" fontId="10" fillId="38" borderId="59" xfId="0" applyFont="1" applyFill="1" applyBorder="1" applyAlignment="1">
      <alignment horizontal="center"/>
    </xf>
    <xf numFmtId="0" fontId="6" fillId="37" borderId="60" xfId="0" applyFont="1" applyFill="1" applyBorder="1" applyAlignment="1">
      <alignment horizontal="right"/>
    </xf>
    <xf numFmtId="0" fontId="23" fillId="38" borderId="59" xfId="0" applyFont="1" applyFill="1" applyBorder="1" applyAlignment="1">
      <alignment horizontal="center"/>
    </xf>
    <xf numFmtId="0" fontId="6" fillId="38" borderId="47" xfId="0" applyFont="1" applyFill="1" applyBorder="1" applyAlignment="1">
      <alignment horizontal="right"/>
    </xf>
    <xf numFmtId="2" fontId="10" fillId="38" borderId="48" xfId="0" applyNumberFormat="1" applyFont="1" applyFill="1" applyBorder="1" applyAlignment="1">
      <alignment horizontal="center"/>
    </xf>
    <xf numFmtId="2" fontId="11" fillId="38" borderId="48" xfId="0" applyNumberFormat="1" applyFont="1" applyFill="1" applyBorder="1" applyAlignment="1">
      <alignment horizontal="center"/>
    </xf>
    <xf numFmtId="3" fontId="6" fillId="37" borderId="51" xfId="0" applyNumberFormat="1" applyFont="1" applyFill="1" applyBorder="1" applyAlignment="1">
      <alignment horizontal="center"/>
    </xf>
    <xf numFmtId="3" fontId="6" fillId="37" borderId="61" xfId="0" applyNumberFormat="1" applyFont="1" applyFill="1" applyBorder="1" applyAlignment="1">
      <alignment horizontal="center"/>
    </xf>
    <xf numFmtId="0" fontId="15" fillId="38" borderId="59" xfId="0" applyFont="1" applyFill="1" applyBorder="1" applyAlignment="1">
      <alignment horizontal="center"/>
    </xf>
    <xf numFmtId="0" fontId="10" fillId="38" borderId="59" xfId="0" applyFont="1" applyFill="1" applyBorder="1" applyAlignment="1">
      <alignment horizontal="center" vertical="top" wrapText="1"/>
    </xf>
    <xf numFmtId="0" fontId="11" fillId="38" borderId="62" xfId="0" applyFont="1" applyFill="1" applyBorder="1" applyAlignment="1">
      <alignment horizontal="center"/>
    </xf>
    <xf numFmtId="0" fontId="15" fillId="38" borderId="63" xfId="0" applyFont="1" applyFill="1" applyBorder="1" applyAlignment="1">
      <alignment horizontal="center" vertical="top" wrapText="1"/>
    </xf>
    <xf numFmtId="0" fontId="15" fillId="38" borderId="59" xfId="0" applyFont="1" applyFill="1" applyBorder="1" applyAlignment="1">
      <alignment horizontal="center" vertical="top" wrapText="1"/>
    </xf>
    <xf numFmtId="0" fontId="23" fillId="38" borderId="59" xfId="0" applyFont="1" applyFill="1" applyBorder="1" applyAlignment="1">
      <alignment horizontal="center" vertical="top" wrapText="1"/>
    </xf>
    <xf numFmtId="0" fontId="6" fillId="32" borderId="47" xfId="0" applyFont="1" applyFill="1" applyBorder="1" applyAlignment="1">
      <alignment horizontal="right"/>
    </xf>
    <xf numFmtId="2" fontId="10" fillId="32" borderId="48" xfId="0" applyNumberFormat="1" applyFont="1" applyFill="1" applyBorder="1" applyAlignment="1">
      <alignment horizontal="center"/>
    </xf>
    <xf numFmtId="0" fontId="11" fillId="32" borderId="48" xfId="0" applyFont="1" applyFill="1" applyBorder="1" applyAlignment="1">
      <alignment horizontal="center"/>
    </xf>
    <xf numFmtId="0" fontId="11" fillId="38" borderId="64" xfId="0" applyFont="1" applyFill="1" applyBorder="1" applyAlignment="1">
      <alignment horizontal="center"/>
    </xf>
    <xf numFmtId="3" fontId="6" fillId="37" borderId="65" xfId="0" applyNumberFormat="1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6" fillId="38" borderId="55" xfId="0" applyFont="1" applyFill="1" applyBorder="1" applyAlignment="1">
      <alignment horizontal="center" vertical="top" wrapText="1"/>
    </xf>
    <xf numFmtId="0" fontId="6" fillId="38" borderId="66" xfId="0" applyFont="1" applyFill="1" applyBorder="1" applyAlignment="1">
      <alignment horizontal="right"/>
    </xf>
    <xf numFmtId="0" fontId="11" fillId="38" borderId="67" xfId="0" applyFont="1" applyFill="1" applyBorder="1" applyAlignment="1">
      <alignment horizontal="center"/>
    </xf>
    <xf numFmtId="2" fontId="10" fillId="38" borderId="67" xfId="0" applyNumberFormat="1" applyFont="1" applyFill="1" applyBorder="1" applyAlignment="1">
      <alignment horizontal="center"/>
    </xf>
    <xf numFmtId="0" fontId="11" fillId="37" borderId="67" xfId="0" applyNumberFormat="1" applyFont="1" applyFill="1" applyBorder="1" applyAlignment="1">
      <alignment horizontal="center"/>
    </xf>
    <xf numFmtId="0" fontId="11" fillId="38" borderId="68" xfId="0" applyFont="1" applyFill="1" applyBorder="1" applyAlignment="1">
      <alignment horizontal="center"/>
    </xf>
    <xf numFmtId="3" fontId="6" fillId="37" borderId="69" xfId="0" applyNumberFormat="1" applyFont="1" applyFill="1" applyBorder="1" applyAlignment="1">
      <alignment horizontal="center"/>
    </xf>
    <xf numFmtId="3" fontId="6" fillId="37" borderId="70" xfId="0" applyNumberFormat="1" applyFont="1" applyFill="1" applyBorder="1" applyAlignment="1">
      <alignment horizontal="center"/>
    </xf>
    <xf numFmtId="0" fontId="10" fillId="38" borderId="71" xfId="0" applyFont="1" applyFill="1" applyBorder="1" applyAlignment="1">
      <alignment horizontal="center" vertical="top" wrapText="1"/>
    </xf>
    <xf numFmtId="0" fontId="15" fillId="37" borderId="47" xfId="0" applyFont="1" applyFill="1" applyBorder="1" applyAlignment="1">
      <alignment horizontal="right"/>
    </xf>
    <xf numFmtId="1" fontId="6" fillId="37" borderId="54" xfId="0" applyNumberFormat="1" applyFont="1" applyFill="1" applyBorder="1" applyAlignment="1">
      <alignment horizontal="center"/>
    </xf>
    <xf numFmtId="1" fontId="6" fillId="37" borderId="24" xfId="0" applyNumberFormat="1" applyFont="1" applyFill="1" applyBorder="1" applyAlignment="1">
      <alignment horizontal="center"/>
    </xf>
    <xf numFmtId="0" fontId="23" fillId="38" borderId="72" xfId="0" applyFont="1" applyFill="1" applyBorder="1" applyAlignment="1">
      <alignment horizontal="center"/>
    </xf>
    <xf numFmtId="0" fontId="10" fillId="38" borderId="73" xfId="0" applyFont="1" applyFill="1" applyBorder="1" applyAlignment="1">
      <alignment horizontal="center"/>
    </xf>
    <xf numFmtId="0" fontId="10" fillId="38" borderId="73" xfId="0" applyFont="1" applyFill="1" applyBorder="1" applyAlignment="1">
      <alignment horizontal="center" vertical="top" wrapText="1"/>
    </xf>
    <xf numFmtId="1" fontId="6" fillId="37" borderId="74" xfId="0" applyNumberFormat="1" applyFont="1" applyFill="1" applyBorder="1" applyAlignment="1">
      <alignment horizontal="center"/>
    </xf>
    <xf numFmtId="1" fontId="6" fillId="37" borderId="51" xfId="0" applyNumberFormat="1" applyFont="1" applyFill="1" applyBorder="1" applyAlignment="1">
      <alignment horizontal="center"/>
    </xf>
    <xf numFmtId="1" fontId="6" fillId="37" borderId="58" xfId="0" applyNumberFormat="1" applyFont="1" applyFill="1" applyBorder="1" applyAlignment="1">
      <alignment horizontal="center"/>
    </xf>
    <xf numFmtId="0" fontId="16" fillId="38" borderId="75" xfId="0" applyFont="1" applyFill="1" applyBorder="1" applyAlignment="1">
      <alignment horizontal="center" vertical="top" wrapText="1"/>
    </xf>
    <xf numFmtId="0" fontId="6" fillId="37" borderId="76" xfId="0" applyFont="1" applyFill="1" applyBorder="1" applyAlignment="1">
      <alignment horizontal="right"/>
    </xf>
    <xf numFmtId="0" fontId="6" fillId="37" borderId="77" xfId="0" applyFont="1" applyFill="1" applyBorder="1" applyAlignment="1">
      <alignment horizontal="right"/>
    </xf>
    <xf numFmtId="0" fontId="23" fillId="38" borderId="73" xfId="0" applyFont="1" applyFill="1" applyBorder="1" applyAlignment="1">
      <alignment horizontal="center"/>
    </xf>
    <xf numFmtId="0" fontId="15" fillId="38" borderId="73" xfId="0" applyFont="1" applyFill="1" applyBorder="1" applyAlignment="1">
      <alignment horizontal="center"/>
    </xf>
    <xf numFmtId="1" fontId="6" fillId="37" borderId="61" xfId="0" applyNumberFormat="1" applyFont="1" applyFill="1" applyBorder="1" applyAlignment="1">
      <alignment horizontal="center"/>
    </xf>
    <xf numFmtId="0" fontId="15" fillId="38" borderId="78" xfId="0" applyFont="1" applyFill="1" applyBorder="1" applyAlignment="1">
      <alignment horizontal="center" vertical="top" wrapText="1"/>
    </xf>
    <xf numFmtId="0" fontId="23" fillId="38" borderId="73" xfId="0" applyFont="1" applyFill="1" applyBorder="1" applyAlignment="1">
      <alignment horizontal="center" vertical="top" wrapText="1"/>
    </xf>
    <xf numFmtId="0" fontId="11" fillId="38" borderId="26" xfId="0" applyFont="1" applyFill="1" applyBorder="1" applyAlignment="1">
      <alignment horizontal="center"/>
    </xf>
    <xf numFmtId="1" fontId="6" fillId="37" borderId="79" xfId="0" applyNumberFormat="1" applyFont="1" applyFill="1" applyBorder="1" applyAlignment="1">
      <alignment horizontal="center"/>
    </xf>
    <xf numFmtId="0" fontId="6" fillId="38" borderId="80" xfId="0" applyFont="1" applyFill="1" applyBorder="1" applyAlignment="1">
      <alignment horizontal="right"/>
    </xf>
    <xf numFmtId="2" fontId="10" fillId="38" borderId="81" xfId="0" applyNumberFormat="1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 vertical="center" textRotation="18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36" borderId="82" xfId="0" applyFont="1" applyFill="1" applyBorder="1" applyAlignment="1">
      <alignment horizontal="center" vertical="top" wrapText="1"/>
    </xf>
    <xf numFmtId="0" fontId="12" fillId="36" borderId="83" xfId="0" applyFont="1" applyFill="1" applyBorder="1" applyAlignment="1">
      <alignment horizontal="center" vertical="top" wrapText="1"/>
    </xf>
    <xf numFmtId="9" fontId="12" fillId="36" borderId="84" xfId="0" applyNumberFormat="1" applyFont="1" applyFill="1" applyBorder="1" applyAlignment="1">
      <alignment horizontal="center" wrapText="1"/>
    </xf>
    <xf numFmtId="0" fontId="12" fillId="36" borderId="25" xfId="0" applyFont="1" applyFill="1" applyBorder="1" applyAlignment="1">
      <alignment horizontal="center" wrapText="1"/>
    </xf>
    <xf numFmtId="0" fontId="25" fillId="0" borderId="37" xfId="0" applyFont="1" applyBorder="1" applyAlignment="1">
      <alignment horizontal="center" vertical="center" wrapText="1"/>
    </xf>
    <xf numFmtId="9" fontId="12" fillId="36" borderId="85" xfId="0" applyNumberFormat="1" applyFont="1" applyFill="1" applyBorder="1" applyAlignment="1">
      <alignment horizontal="center" wrapText="1"/>
    </xf>
    <xf numFmtId="9" fontId="12" fillId="36" borderId="40" xfId="0" applyNumberFormat="1" applyFont="1" applyFill="1" applyBorder="1" applyAlignment="1">
      <alignment horizontal="center" wrapText="1"/>
    </xf>
    <xf numFmtId="9" fontId="12" fillId="36" borderId="41" xfId="0" applyNumberFormat="1" applyFont="1" applyFill="1" applyBorder="1" applyAlignment="1">
      <alignment horizontal="center" wrapText="1"/>
    </xf>
    <xf numFmtId="9" fontId="12" fillId="36" borderId="8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="115" zoomScaleNormal="115" zoomScalePageLayoutView="0" workbookViewId="0" topLeftCell="A28">
      <selection activeCell="J34" sqref="J34"/>
    </sheetView>
  </sheetViews>
  <sheetFormatPr defaultColWidth="9.140625" defaultRowHeight="15"/>
  <cols>
    <col min="1" max="1" width="1.28515625" style="0" customWidth="1"/>
    <col min="2" max="2" width="22.7109375" style="0" customWidth="1"/>
    <col min="3" max="3" width="5.7109375" style="0" customWidth="1"/>
    <col min="4" max="4" width="9.00390625" style="0" customWidth="1"/>
    <col min="5" max="5" width="7.00390625" style="0" customWidth="1"/>
    <col min="6" max="6" width="6.421875" style="0" customWidth="1"/>
    <col min="7" max="7" width="5.8515625" style="0" hidden="1" customWidth="1"/>
    <col min="8" max="8" width="11.28125" style="0" customWidth="1"/>
    <col min="9" max="9" width="11.140625" style="0" customWidth="1"/>
    <col min="10" max="10" width="14.140625" style="0" customWidth="1"/>
    <col min="11" max="11" width="0.13671875" style="0" customWidth="1"/>
    <col min="12" max="12" width="7.8515625" style="0" customWidth="1"/>
  </cols>
  <sheetData>
    <row r="1" spans="2:10" ht="23.25" customHeight="1" thickBot="1">
      <c r="B1" s="166" t="s">
        <v>114</v>
      </c>
      <c r="C1" s="166"/>
      <c r="D1" s="166"/>
      <c r="E1" s="166"/>
      <c r="F1" s="166"/>
      <c r="G1" s="166"/>
      <c r="H1" s="166"/>
      <c r="I1" s="166"/>
      <c r="J1" s="166"/>
    </row>
    <row r="2" spans="1:21" ht="38.25" customHeight="1" thickBot="1" thickTop="1">
      <c r="A2" s="74"/>
      <c r="B2" s="83" t="s">
        <v>0</v>
      </c>
      <c r="C2" s="56" t="s">
        <v>1</v>
      </c>
      <c r="D2" s="57" t="s">
        <v>2</v>
      </c>
      <c r="E2" s="57" t="s">
        <v>3</v>
      </c>
      <c r="F2" s="57" t="s">
        <v>18</v>
      </c>
      <c r="G2" s="58" t="s">
        <v>28</v>
      </c>
      <c r="H2" s="56" t="s">
        <v>26</v>
      </c>
      <c r="I2" s="59" t="s">
        <v>27</v>
      </c>
      <c r="J2" s="67" t="s">
        <v>4</v>
      </c>
      <c r="K2" s="64"/>
      <c r="L2" s="24"/>
      <c r="M2" s="26"/>
      <c r="N2" s="26"/>
      <c r="O2" s="26"/>
      <c r="P2" s="26"/>
      <c r="Q2" s="25"/>
      <c r="R2" s="25"/>
      <c r="S2" s="25"/>
      <c r="T2" s="18"/>
      <c r="U2" s="18"/>
    </row>
    <row r="3" spans="1:21" ht="18.75" customHeight="1" thickBot="1">
      <c r="A3" s="74"/>
      <c r="B3" s="84" t="s">
        <v>112</v>
      </c>
      <c r="C3" s="1"/>
      <c r="D3" s="14"/>
      <c r="E3" s="14"/>
      <c r="F3" s="14"/>
      <c r="G3" s="21"/>
      <c r="H3" s="1"/>
      <c r="I3" s="11"/>
      <c r="J3" s="63"/>
      <c r="K3" s="65"/>
      <c r="L3" s="24"/>
      <c r="M3" s="26"/>
      <c r="N3" s="26"/>
      <c r="O3" s="26"/>
      <c r="P3" s="26"/>
      <c r="Q3" s="25"/>
      <c r="R3" s="25"/>
      <c r="S3" s="25"/>
      <c r="T3" s="18"/>
      <c r="U3" s="18"/>
    </row>
    <row r="4" spans="1:21" ht="15" customHeight="1" thickBot="1">
      <c r="A4" s="74"/>
      <c r="B4" s="80" t="s">
        <v>11</v>
      </c>
      <c r="C4" s="2" t="s">
        <v>5</v>
      </c>
      <c r="D4" s="3"/>
      <c r="E4" s="3"/>
      <c r="F4" s="3"/>
      <c r="G4" s="10"/>
      <c r="H4" s="20"/>
      <c r="I4" s="12"/>
      <c r="J4" s="62"/>
      <c r="K4" s="66"/>
      <c r="L4" s="27"/>
      <c r="M4" s="28"/>
      <c r="N4" s="28"/>
      <c r="O4" s="28"/>
      <c r="P4" s="28"/>
      <c r="Q4" s="29"/>
      <c r="R4" s="29"/>
      <c r="S4" s="30"/>
      <c r="T4" s="18"/>
      <c r="U4" s="18"/>
    </row>
    <row r="5" spans="1:21" ht="15" customHeight="1" thickTop="1">
      <c r="A5" s="74"/>
      <c r="B5" s="86" t="s">
        <v>29</v>
      </c>
      <c r="C5" s="87" t="s">
        <v>106</v>
      </c>
      <c r="D5" s="88">
        <v>284.63</v>
      </c>
      <c r="E5" s="89"/>
      <c r="F5" s="89"/>
      <c r="G5" s="90"/>
      <c r="H5" s="91"/>
      <c r="I5" s="92"/>
      <c r="J5" s="93"/>
      <c r="K5" s="159" t="s">
        <v>16</v>
      </c>
      <c r="L5" s="31"/>
      <c r="M5" s="32"/>
      <c r="N5" s="33"/>
      <c r="O5" s="33"/>
      <c r="P5" s="33"/>
      <c r="Q5" s="34"/>
      <c r="R5" s="34"/>
      <c r="S5" s="35"/>
      <c r="T5" s="18"/>
      <c r="U5" s="18"/>
    </row>
    <row r="6" spans="1:21" ht="15" customHeight="1">
      <c r="A6" s="74"/>
      <c r="B6" s="86" t="s">
        <v>35</v>
      </c>
      <c r="C6" s="87" t="s">
        <v>106</v>
      </c>
      <c r="D6" s="94">
        <v>28.88</v>
      </c>
      <c r="E6" s="95"/>
      <c r="F6" s="95">
        <v>1</v>
      </c>
      <c r="G6" s="87">
        <v>800</v>
      </c>
      <c r="H6" s="96">
        <f>D6*G6</f>
        <v>23104</v>
      </c>
      <c r="I6" s="97">
        <f>SUM(H6-H6*0.03)</f>
        <v>22410.88</v>
      </c>
      <c r="J6" s="98" t="s">
        <v>105</v>
      </c>
      <c r="K6" s="160"/>
      <c r="L6" s="31"/>
      <c r="M6" s="36"/>
      <c r="N6" s="37"/>
      <c r="O6" s="37"/>
      <c r="P6" s="37"/>
      <c r="Q6" s="38"/>
      <c r="R6" s="38"/>
      <c r="S6" s="39"/>
      <c r="T6" s="18"/>
      <c r="U6" s="18"/>
    </row>
    <row r="7" spans="1:21" ht="15" customHeight="1">
      <c r="A7" s="74"/>
      <c r="B7" s="86" t="s">
        <v>36</v>
      </c>
      <c r="C7" s="87" t="s">
        <v>106</v>
      </c>
      <c r="D7" s="94">
        <v>29.07</v>
      </c>
      <c r="E7" s="95"/>
      <c r="F7" s="95">
        <v>1</v>
      </c>
      <c r="G7" s="87">
        <v>800</v>
      </c>
      <c r="H7" s="96">
        <f>D7*G7</f>
        <v>23256</v>
      </c>
      <c r="I7" s="97">
        <f>SUM(H7-H7*0.03)</f>
        <v>22558.32</v>
      </c>
      <c r="J7" s="98" t="s">
        <v>105</v>
      </c>
      <c r="K7" s="160"/>
      <c r="L7" s="31"/>
      <c r="M7" s="36"/>
      <c r="N7" s="37"/>
      <c r="O7" s="37"/>
      <c r="P7" s="37"/>
      <c r="Q7" s="38"/>
      <c r="R7" s="38"/>
      <c r="S7" s="39"/>
      <c r="T7" s="18"/>
      <c r="U7" s="18"/>
    </row>
    <row r="8" spans="1:21" ht="15" customHeight="1">
      <c r="A8" s="74"/>
      <c r="B8" s="86" t="s">
        <v>37</v>
      </c>
      <c r="C8" s="87" t="s">
        <v>106</v>
      </c>
      <c r="D8" s="99">
        <v>29.07</v>
      </c>
      <c r="E8" s="100"/>
      <c r="F8" s="101">
        <v>1</v>
      </c>
      <c r="G8" s="87">
        <v>800</v>
      </c>
      <c r="H8" s="96">
        <f>D8*G8</f>
        <v>23256</v>
      </c>
      <c r="I8" s="97">
        <f>SUM(H8-H8*0.03)</f>
        <v>22558.32</v>
      </c>
      <c r="J8" s="98" t="s">
        <v>105</v>
      </c>
      <c r="K8" s="160"/>
      <c r="L8" s="31"/>
      <c r="M8" s="36"/>
      <c r="N8" s="40"/>
      <c r="O8" s="37"/>
      <c r="P8" s="37"/>
      <c r="Q8" s="38"/>
      <c r="R8" s="38"/>
      <c r="S8" s="39"/>
      <c r="T8" s="18"/>
      <c r="U8" s="18"/>
    </row>
    <row r="9" spans="1:21" ht="15" customHeight="1">
      <c r="A9" s="74"/>
      <c r="B9" s="86" t="s">
        <v>38</v>
      </c>
      <c r="C9" s="87" t="s">
        <v>106</v>
      </c>
      <c r="D9" s="99">
        <v>60.61</v>
      </c>
      <c r="E9" s="102">
        <v>1</v>
      </c>
      <c r="F9" s="101">
        <v>1</v>
      </c>
      <c r="G9" s="87">
        <v>800</v>
      </c>
      <c r="H9" s="96">
        <f>D9*G9</f>
        <v>48488</v>
      </c>
      <c r="I9" s="97">
        <f>SUM(H9-H9*0.03)</f>
        <v>47033.36</v>
      </c>
      <c r="J9" s="98" t="s">
        <v>105</v>
      </c>
      <c r="K9" s="160"/>
      <c r="L9" s="31"/>
      <c r="M9" s="36"/>
      <c r="N9" s="40"/>
      <c r="O9" s="37"/>
      <c r="P9" s="37"/>
      <c r="Q9" s="38"/>
      <c r="R9" s="38"/>
      <c r="S9" s="39"/>
      <c r="T9" s="18"/>
      <c r="U9" s="18"/>
    </row>
    <row r="10" spans="1:21" ht="15" customHeight="1" thickBot="1">
      <c r="A10" s="74"/>
      <c r="B10" s="86" t="s">
        <v>39</v>
      </c>
      <c r="C10" s="87" t="s">
        <v>106</v>
      </c>
      <c r="D10" s="99">
        <v>60.61</v>
      </c>
      <c r="E10" s="102">
        <v>1</v>
      </c>
      <c r="F10" s="101">
        <v>1</v>
      </c>
      <c r="G10" s="87">
        <v>800</v>
      </c>
      <c r="H10" s="96">
        <f>D10*G10</f>
        <v>48488</v>
      </c>
      <c r="I10" s="97">
        <f>SUM(H10-H10*0.03)</f>
        <v>47033.36</v>
      </c>
      <c r="J10" s="103"/>
      <c r="K10" s="160"/>
      <c r="L10" s="31"/>
      <c r="M10" s="36"/>
      <c r="N10" s="41"/>
      <c r="O10" s="42"/>
      <c r="P10" s="42"/>
      <c r="Q10" s="38"/>
      <c r="R10" s="38"/>
      <c r="S10" s="43"/>
      <c r="T10" s="18"/>
      <c r="U10" s="18"/>
    </row>
    <row r="11" spans="1:21" ht="15" customHeight="1" thickBot="1">
      <c r="A11" s="74"/>
      <c r="B11" s="80" t="s">
        <v>12</v>
      </c>
      <c r="C11" s="2" t="s">
        <v>6</v>
      </c>
      <c r="D11" s="3"/>
      <c r="E11" s="3"/>
      <c r="F11" s="3"/>
      <c r="G11" s="3"/>
      <c r="H11" s="22"/>
      <c r="I11" s="23"/>
      <c r="J11" s="62"/>
      <c r="K11" s="160"/>
      <c r="L11" s="27"/>
      <c r="M11" s="28"/>
      <c r="N11" s="28"/>
      <c r="O11" s="28"/>
      <c r="P11" s="28"/>
      <c r="Q11" s="38"/>
      <c r="R11" s="38"/>
      <c r="S11" s="30"/>
      <c r="T11" s="18"/>
      <c r="U11" s="18"/>
    </row>
    <row r="12" spans="1:21" ht="15" customHeight="1">
      <c r="A12" s="74"/>
      <c r="B12" s="104" t="s">
        <v>101</v>
      </c>
      <c r="C12" s="87" t="s">
        <v>106</v>
      </c>
      <c r="D12" s="105">
        <v>33.71</v>
      </c>
      <c r="E12" s="106"/>
      <c r="F12" s="107">
        <v>1</v>
      </c>
      <c r="G12" s="87">
        <v>0</v>
      </c>
      <c r="H12" s="96">
        <f aca="true" t="shared" si="0" ref="H12:H43">D12*G12</f>
        <v>0</v>
      </c>
      <c r="I12" s="108">
        <f>SUM(H12-H12*0.05)</f>
        <v>0</v>
      </c>
      <c r="J12" s="109" t="s">
        <v>31</v>
      </c>
      <c r="K12" s="160"/>
      <c r="L12" s="31"/>
      <c r="M12" s="36"/>
      <c r="N12" s="41"/>
      <c r="O12" s="37"/>
      <c r="P12" s="37"/>
      <c r="Q12" s="38"/>
      <c r="R12" s="38"/>
      <c r="S12" s="39"/>
      <c r="T12" s="18"/>
      <c r="U12" s="18"/>
    </row>
    <row r="13" spans="1:21" ht="15" customHeight="1">
      <c r="A13" s="74"/>
      <c r="B13" s="110" t="s">
        <v>102</v>
      </c>
      <c r="C13" s="87" t="s">
        <v>106</v>
      </c>
      <c r="D13" s="105">
        <v>29.81</v>
      </c>
      <c r="E13" s="106"/>
      <c r="F13" s="107">
        <v>1</v>
      </c>
      <c r="G13" s="87">
        <v>0</v>
      </c>
      <c r="H13" s="96">
        <f t="shared" si="0"/>
        <v>0</v>
      </c>
      <c r="I13" s="108">
        <f>SUM(H13-H13*0.03)</f>
        <v>0</v>
      </c>
      <c r="J13" s="109" t="s">
        <v>31</v>
      </c>
      <c r="K13" s="160"/>
      <c r="L13" s="31"/>
      <c r="M13" s="36"/>
      <c r="N13" s="41"/>
      <c r="O13" s="37"/>
      <c r="P13" s="37"/>
      <c r="Q13" s="38"/>
      <c r="R13" s="38"/>
      <c r="S13" s="39"/>
      <c r="T13" s="18"/>
      <c r="U13" s="18"/>
    </row>
    <row r="14" spans="1:21" ht="15" customHeight="1">
      <c r="A14" s="74"/>
      <c r="B14" s="110" t="s">
        <v>53</v>
      </c>
      <c r="C14" s="87" t="s">
        <v>106</v>
      </c>
      <c r="D14" s="105">
        <v>29.81</v>
      </c>
      <c r="E14" s="106"/>
      <c r="F14" s="107">
        <v>1</v>
      </c>
      <c r="G14" s="87">
        <v>825</v>
      </c>
      <c r="H14" s="96">
        <f t="shared" si="0"/>
        <v>24593.25</v>
      </c>
      <c r="I14" s="108">
        <f aca="true" t="shared" si="1" ref="I14:I20">SUM(H14-H14*0.03)</f>
        <v>23855.4525</v>
      </c>
      <c r="J14" s="111"/>
      <c r="K14" s="160"/>
      <c r="L14" s="31"/>
      <c r="M14" s="36"/>
      <c r="N14" s="41"/>
      <c r="O14" s="37"/>
      <c r="P14" s="37"/>
      <c r="Q14" s="38"/>
      <c r="R14" s="38"/>
      <c r="S14" s="39"/>
      <c r="T14" s="18"/>
      <c r="U14" s="18"/>
    </row>
    <row r="15" spans="1:21" ht="15" customHeight="1">
      <c r="A15" s="74"/>
      <c r="B15" s="112" t="s">
        <v>54</v>
      </c>
      <c r="C15" s="87" t="s">
        <v>106</v>
      </c>
      <c r="D15" s="105">
        <v>59.6</v>
      </c>
      <c r="E15" s="106">
        <v>1</v>
      </c>
      <c r="F15" s="107">
        <v>1</v>
      </c>
      <c r="G15" s="87">
        <v>825</v>
      </c>
      <c r="H15" s="96">
        <f t="shared" si="0"/>
        <v>49170</v>
      </c>
      <c r="I15" s="108">
        <f t="shared" si="1"/>
        <v>47694.9</v>
      </c>
      <c r="J15" s="111"/>
      <c r="K15" s="160"/>
      <c r="L15" s="31"/>
      <c r="M15" s="36"/>
      <c r="N15" s="41"/>
      <c r="O15" s="37"/>
      <c r="P15" s="37"/>
      <c r="Q15" s="38"/>
      <c r="R15" s="38"/>
      <c r="S15" s="39"/>
      <c r="T15" s="18"/>
      <c r="U15" s="18"/>
    </row>
    <row r="16" spans="1:21" ht="15" customHeight="1">
      <c r="A16" s="74"/>
      <c r="B16" s="112" t="s">
        <v>55</v>
      </c>
      <c r="C16" s="87" t="s">
        <v>106</v>
      </c>
      <c r="D16" s="105">
        <v>69.18</v>
      </c>
      <c r="E16" s="106">
        <v>1</v>
      </c>
      <c r="F16" s="107">
        <v>2</v>
      </c>
      <c r="G16" s="87">
        <v>0</v>
      </c>
      <c r="H16" s="96">
        <f t="shared" si="0"/>
        <v>0</v>
      </c>
      <c r="I16" s="108">
        <f t="shared" si="1"/>
        <v>0</v>
      </c>
      <c r="J16" s="109" t="s">
        <v>31</v>
      </c>
      <c r="K16" s="160"/>
      <c r="L16" s="31"/>
      <c r="M16" s="36"/>
      <c r="N16" s="41"/>
      <c r="O16" s="37"/>
      <c r="P16" s="37"/>
      <c r="Q16" s="38"/>
      <c r="R16" s="38"/>
      <c r="S16" s="39"/>
      <c r="T16" s="18"/>
      <c r="U16" s="18"/>
    </row>
    <row r="17" spans="1:21" ht="15" customHeight="1">
      <c r="A17" s="74"/>
      <c r="B17" s="112" t="s">
        <v>56</v>
      </c>
      <c r="C17" s="87" t="s">
        <v>106</v>
      </c>
      <c r="D17" s="105">
        <v>82.87</v>
      </c>
      <c r="E17" s="106">
        <v>1</v>
      </c>
      <c r="F17" s="107">
        <v>3</v>
      </c>
      <c r="G17" s="87">
        <v>825</v>
      </c>
      <c r="H17" s="96">
        <f t="shared" si="0"/>
        <v>68367.75</v>
      </c>
      <c r="I17" s="108">
        <f t="shared" si="1"/>
        <v>66316.7175</v>
      </c>
      <c r="J17" s="111"/>
      <c r="K17" s="160"/>
      <c r="L17" s="31"/>
      <c r="M17" s="36"/>
      <c r="N17" s="41"/>
      <c r="O17" s="37"/>
      <c r="P17" s="37"/>
      <c r="Q17" s="38"/>
      <c r="R17" s="38"/>
      <c r="S17" s="39"/>
      <c r="T17" s="18"/>
      <c r="U17" s="18"/>
    </row>
    <row r="18" spans="1:21" ht="15" customHeight="1">
      <c r="A18" s="74"/>
      <c r="B18" s="112" t="s">
        <v>57</v>
      </c>
      <c r="C18" s="87" t="s">
        <v>106</v>
      </c>
      <c r="D18" s="105">
        <v>60.45</v>
      </c>
      <c r="E18" s="106">
        <v>1</v>
      </c>
      <c r="F18" s="107">
        <v>1</v>
      </c>
      <c r="G18" s="87">
        <v>825</v>
      </c>
      <c r="H18" s="96">
        <f t="shared" si="0"/>
        <v>49871.25</v>
      </c>
      <c r="I18" s="108">
        <f t="shared" si="1"/>
        <v>48375.1125</v>
      </c>
      <c r="J18" s="109"/>
      <c r="K18" s="160"/>
      <c r="L18" s="31"/>
      <c r="M18" s="36"/>
      <c r="N18" s="41"/>
      <c r="O18" s="37"/>
      <c r="P18" s="37"/>
      <c r="Q18" s="38"/>
      <c r="R18" s="38"/>
      <c r="S18" s="39"/>
      <c r="T18" s="18"/>
      <c r="U18" s="18"/>
    </row>
    <row r="19" spans="1:21" ht="15" customHeight="1">
      <c r="A19" s="74"/>
      <c r="B19" s="112" t="s">
        <v>58</v>
      </c>
      <c r="C19" s="87" t="s">
        <v>106</v>
      </c>
      <c r="D19" s="105">
        <v>60.45</v>
      </c>
      <c r="E19" s="106">
        <v>1</v>
      </c>
      <c r="F19" s="107">
        <v>1</v>
      </c>
      <c r="G19" s="87">
        <v>0</v>
      </c>
      <c r="H19" s="96">
        <f t="shared" si="0"/>
        <v>0</v>
      </c>
      <c r="I19" s="108">
        <f t="shared" si="1"/>
        <v>0</v>
      </c>
      <c r="J19" s="109" t="s">
        <v>31</v>
      </c>
      <c r="K19" s="160"/>
      <c r="L19" s="31"/>
      <c r="M19" s="36"/>
      <c r="N19" s="41"/>
      <c r="O19" s="37"/>
      <c r="P19" s="37"/>
      <c r="Q19" s="38"/>
      <c r="R19" s="38"/>
      <c r="S19" s="39"/>
      <c r="T19" s="18"/>
      <c r="U19" s="18"/>
    </row>
    <row r="20" spans="1:21" ht="15" customHeight="1" thickBot="1">
      <c r="A20" s="74"/>
      <c r="B20" s="112" t="s">
        <v>103</v>
      </c>
      <c r="C20" s="87" t="s">
        <v>106</v>
      </c>
      <c r="D20" s="105">
        <v>69.18</v>
      </c>
      <c r="E20" s="106">
        <v>1</v>
      </c>
      <c r="F20" s="107">
        <v>2</v>
      </c>
      <c r="G20" s="87">
        <v>0</v>
      </c>
      <c r="H20" s="96">
        <f t="shared" si="0"/>
        <v>0</v>
      </c>
      <c r="I20" s="108">
        <f t="shared" si="1"/>
        <v>0</v>
      </c>
      <c r="J20" s="109" t="s">
        <v>31</v>
      </c>
      <c r="K20" s="160"/>
      <c r="L20" s="31"/>
      <c r="M20" s="36"/>
      <c r="N20" s="41"/>
      <c r="O20" s="37"/>
      <c r="P20" s="37"/>
      <c r="Q20" s="38"/>
      <c r="R20" s="38"/>
      <c r="S20" s="39"/>
      <c r="T20" s="18"/>
      <c r="U20" s="18"/>
    </row>
    <row r="21" spans="1:21" ht="15" customHeight="1" thickBot="1">
      <c r="A21" s="74"/>
      <c r="B21" s="80" t="s">
        <v>13</v>
      </c>
      <c r="C21" s="2" t="s">
        <v>7</v>
      </c>
      <c r="D21" s="3"/>
      <c r="E21" s="3"/>
      <c r="F21" s="3"/>
      <c r="G21" s="10"/>
      <c r="H21" s="22"/>
      <c r="I21" s="19"/>
      <c r="J21" s="62"/>
      <c r="K21" s="160"/>
      <c r="L21" s="27"/>
      <c r="M21" s="28"/>
      <c r="N21" s="28"/>
      <c r="O21" s="28"/>
      <c r="P21" s="28"/>
      <c r="Q21" s="38"/>
      <c r="R21" s="38"/>
      <c r="T21" s="18"/>
      <c r="U21" s="18"/>
    </row>
    <row r="22" spans="1:21" ht="15" customHeight="1">
      <c r="A22" s="74"/>
      <c r="B22" s="112" t="s">
        <v>59</v>
      </c>
      <c r="C22" s="87" t="s">
        <v>106</v>
      </c>
      <c r="D22" s="113">
        <v>33.71</v>
      </c>
      <c r="E22" s="114"/>
      <c r="F22" s="87">
        <v>1</v>
      </c>
      <c r="G22" s="87">
        <v>0</v>
      </c>
      <c r="H22" s="115">
        <f t="shared" si="0"/>
        <v>0</v>
      </c>
      <c r="I22" s="116">
        <f>SUM(H22-H22*0.03)</f>
        <v>0</v>
      </c>
      <c r="J22" s="109" t="s">
        <v>31</v>
      </c>
      <c r="K22" s="160"/>
      <c r="L22" s="31"/>
      <c r="M22" s="36"/>
      <c r="N22" s="40"/>
      <c r="O22" s="37"/>
      <c r="P22" s="37"/>
      <c r="Q22" s="38"/>
      <c r="R22" s="38"/>
      <c r="T22" s="18"/>
      <c r="U22" s="18"/>
    </row>
    <row r="23" spans="1:21" ht="15" customHeight="1">
      <c r="A23" s="74"/>
      <c r="B23" s="112" t="s">
        <v>60</v>
      </c>
      <c r="C23" s="87" t="s">
        <v>106</v>
      </c>
      <c r="D23" s="113">
        <v>29.81</v>
      </c>
      <c r="E23" s="114"/>
      <c r="F23" s="87">
        <v>1</v>
      </c>
      <c r="G23" s="87">
        <v>850</v>
      </c>
      <c r="H23" s="115">
        <f t="shared" si="0"/>
        <v>25338.5</v>
      </c>
      <c r="I23" s="108">
        <f>SUM(H23-H23*0.03)</f>
        <v>24578.345</v>
      </c>
      <c r="J23" s="147"/>
      <c r="K23" s="160"/>
      <c r="L23" s="31"/>
      <c r="M23" s="36"/>
      <c r="N23" s="40"/>
      <c r="O23" s="37"/>
      <c r="P23" s="37"/>
      <c r="Q23" s="38"/>
      <c r="R23" s="38"/>
      <c r="T23" s="18"/>
      <c r="U23" s="18"/>
    </row>
    <row r="24" spans="1:21" ht="15" customHeight="1">
      <c r="A24" s="74"/>
      <c r="B24" s="112" t="s">
        <v>61</v>
      </c>
      <c r="C24" s="87" t="s">
        <v>106</v>
      </c>
      <c r="D24" s="113">
        <v>29.81</v>
      </c>
      <c r="E24" s="114"/>
      <c r="F24" s="87">
        <v>1</v>
      </c>
      <c r="G24" s="87">
        <v>850</v>
      </c>
      <c r="H24" s="115">
        <f t="shared" si="0"/>
        <v>25338.5</v>
      </c>
      <c r="I24" s="108">
        <f aca="true" t="shared" si="2" ref="I24:I30">SUM(H24-H24*0.03)</f>
        <v>24578.345</v>
      </c>
      <c r="J24" s="147" t="s">
        <v>32</v>
      </c>
      <c r="K24" s="160"/>
      <c r="L24" s="31"/>
      <c r="M24" s="36"/>
      <c r="N24" s="40"/>
      <c r="O24" s="37"/>
      <c r="P24" s="37"/>
      <c r="Q24" s="38"/>
      <c r="R24" s="38"/>
      <c r="T24" s="18"/>
      <c r="U24" s="18"/>
    </row>
    <row r="25" spans="1:21" ht="15" customHeight="1">
      <c r="A25" s="74"/>
      <c r="B25" s="112" t="s">
        <v>62</v>
      </c>
      <c r="C25" s="87" t="s">
        <v>106</v>
      </c>
      <c r="D25" s="113">
        <v>59.41</v>
      </c>
      <c r="E25" s="102">
        <v>1</v>
      </c>
      <c r="F25" s="87">
        <v>1</v>
      </c>
      <c r="G25" s="87">
        <v>0</v>
      </c>
      <c r="H25" s="115">
        <f t="shared" si="0"/>
        <v>0</v>
      </c>
      <c r="I25" s="108">
        <f t="shared" si="2"/>
        <v>0</v>
      </c>
      <c r="J25" s="109" t="s">
        <v>31</v>
      </c>
      <c r="K25" s="160"/>
      <c r="L25" s="31"/>
      <c r="M25" s="36"/>
      <c r="N25" s="40"/>
      <c r="O25" s="37"/>
      <c r="P25" s="37"/>
      <c r="Q25" s="38"/>
      <c r="R25" s="38"/>
      <c r="T25" s="18"/>
      <c r="U25" s="18"/>
    </row>
    <row r="26" spans="1:21" ht="15" customHeight="1">
      <c r="A26" s="74"/>
      <c r="B26" s="112" t="s">
        <v>63</v>
      </c>
      <c r="C26" s="87" t="s">
        <v>106</v>
      </c>
      <c r="D26" s="113">
        <v>63.44</v>
      </c>
      <c r="E26" s="102">
        <v>1</v>
      </c>
      <c r="F26" s="87">
        <v>2</v>
      </c>
      <c r="G26" s="87">
        <v>0</v>
      </c>
      <c r="H26" s="115">
        <f t="shared" si="0"/>
        <v>0</v>
      </c>
      <c r="I26" s="108">
        <f t="shared" si="2"/>
        <v>0</v>
      </c>
      <c r="J26" s="109" t="s">
        <v>31</v>
      </c>
      <c r="K26" s="160"/>
      <c r="L26" s="31"/>
      <c r="M26" s="36"/>
      <c r="N26" s="40"/>
      <c r="O26" s="37"/>
      <c r="P26" s="37"/>
      <c r="Q26" s="38"/>
      <c r="R26" s="38"/>
      <c r="T26" s="18"/>
      <c r="U26" s="18"/>
    </row>
    <row r="27" spans="1:21" ht="15" customHeight="1">
      <c r="A27" s="74"/>
      <c r="B27" s="112" t="s">
        <v>64</v>
      </c>
      <c r="C27" s="87" t="s">
        <v>106</v>
      </c>
      <c r="D27" s="113">
        <v>77.33</v>
      </c>
      <c r="E27" s="102">
        <v>1</v>
      </c>
      <c r="F27" s="87">
        <v>2</v>
      </c>
      <c r="G27" s="87">
        <v>850</v>
      </c>
      <c r="H27" s="115">
        <f t="shared" si="0"/>
        <v>65730.5</v>
      </c>
      <c r="I27" s="108">
        <f t="shared" si="2"/>
        <v>63758.585</v>
      </c>
      <c r="J27" s="117"/>
      <c r="K27" s="160"/>
      <c r="L27" s="31"/>
      <c r="M27" s="36"/>
      <c r="N27" s="37"/>
      <c r="O27" s="37"/>
      <c r="P27" s="37"/>
      <c r="Q27" s="38"/>
      <c r="R27" s="38"/>
      <c r="T27" s="18"/>
      <c r="U27" s="18"/>
    </row>
    <row r="28" spans="1:21" ht="15" customHeight="1">
      <c r="A28" s="74"/>
      <c r="B28" s="112" t="s">
        <v>65</v>
      </c>
      <c r="C28" s="87" t="s">
        <v>106</v>
      </c>
      <c r="D28" s="113">
        <v>60.45</v>
      </c>
      <c r="E28" s="102">
        <v>1</v>
      </c>
      <c r="F28" s="87">
        <v>1</v>
      </c>
      <c r="G28" s="87">
        <v>850</v>
      </c>
      <c r="H28" s="115">
        <f t="shared" si="0"/>
        <v>51382.5</v>
      </c>
      <c r="I28" s="108">
        <f t="shared" si="2"/>
        <v>49841.025</v>
      </c>
      <c r="J28" s="111"/>
      <c r="K28" s="160"/>
      <c r="L28" s="31"/>
      <c r="M28" s="36"/>
      <c r="N28" s="37"/>
      <c r="O28" s="37"/>
      <c r="P28" s="37"/>
      <c r="Q28" s="38"/>
      <c r="R28" s="38"/>
      <c r="T28" s="18"/>
      <c r="U28" s="18"/>
    </row>
    <row r="29" spans="1:21" ht="15" customHeight="1">
      <c r="A29" s="74"/>
      <c r="B29" s="112" t="s">
        <v>66</v>
      </c>
      <c r="C29" s="87" t="s">
        <v>106</v>
      </c>
      <c r="D29" s="113">
        <v>60.45</v>
      </c>
      <c r="E29" s="102">
        <v>1</v>
      </c>
      <c r="F29" s="87">
        <v>1</v>
      </c>
      <c r="G29" s="87">
        <v>850</v>
      </c>
      <c r="H29" s="115">
        <v>0</v>
      </c>
      <c r="I29" s="108">
        <v>0</v>
      </c>
      <c r="J29" s="118" t="s">
        <v>31</v>
      </c>
      <c r="K29" s="160"/>
      <c r="L29" s="31"/>
      <c r="M29" s="36"/>
      <c r="N29" s="37"/>
      <c r="O29" s="37"/>
      <c r="P29" s="37"/>
      <c r="Q29" s="38"/>
      <c r="R29" s="38"/>
      <c r="T29" s="18"/>
      <c r="U29" s="18"/>
    </row>
    <row r="30" spans="1:21" ht="15" customHeight="1" thickBot="1">
      <c r="A30" s="74"/>
      <c r="B30" s="86" t="s">
        <v>67</v>
      </c>
      <c r="C30" s="87" t="s">
        <v>106</v>
      </c>
      <c r="D30" s="99">
        <v>69.18</v>
      </c>
      <c r="E30" s="102">
        <v>1</v>
      </c>
      <c r="F30" s="101">
        <v>2</v>
      </c>
      <c r="G30" s="87">
        <v>0</v>
      </c>
      <c r="H30" s="115">
        <f t="shared" si="0"/>
        <v>0</v>
      </c>
      <c r="I30" s="108">
        <f t="shared" si="2"/>
        <v>0</v>
      </c>
      <c r="J30" s="118" t="s">
        <v>31</v>
      </c>
      <c r="K30" s="160"/>
      <c r="L30" s="31"/>
      <c r="M30" s="36"/>
      <c r="N30" s="37"/>
      <c r="O30" s="37"/>
      <c r="P30" s="37"/>
      <c r="Q30" s="38"/>
      <c r="R30" s="38"/>
      <c r="T30" s="18"/>
      <c r="U30" s="18"/>
    </row>
    <row r="31" spans="1:21" ht="15" customHeight="1" thickBot="1">
      <c r="A31" s="74"/>
      <c r="B31" s="80" t="s">
        <v>14</v>
      </c>
      <c r="C31" s="2" t="s">
        <v>8</v>
      </c>
      <c r="D31" s="3"/>
      <c r="E31" s="3"/>
      <c r="F31" s="3"/>
      <c r="G31" s="10"/>
      <c r="H31" s="22"/>
      <c r="I31" s="13"/>
      <c r="J31" s="62"/>
      <c r="K31" s="160"/>
      <c r="L31" s="27"/>
      <c r="M31" s="28"/>
      <c r="N31" s="28"/>
      <c r="O31" s="28"/>
      <c r="P31" s="28"/>
      <c r="Q31" s="38"/>
      <c r="R31" s="38"/>
      <c r="T31" s="18"/>
      <c r="U31" s="18"/>
    </row>
    <row r="32" spans="1:21" ht="15" customHeight="1">
      <c r="A32" s="74"/>
      <c r="B32" s="112" t="s">
        <v>68</v>
      </c>
      <c r="C32" s="87" t="s">
        <v>106</v>
      </c>
      <c r="D32" s="113">
        <v>33.71</v>
      </c>
      <c r="E32" s="114"/>
      <c r="F32" s="87">
        <v>1</v>
      </c>
      <c r="G32" s="119">
        <v>890</v>
      </c>
      <c r="H32" s="115">
        <v>0</v>
      </c>
      <c r="I32" s="116">
        <v>0</v>
      </c>
      <c r="J32" s="118" t="s">
        <v>31</v>
      </c>
      <c r="K32" s="160"/>
      <c r="M32" s="36"/>
      <c r="N32" s="40"/>
      <c r="O32" s="37"/>
      <c r="P32" s="37"/>
      <c r="Q32" s="38"/>
      <c r="R32" s="38"/>
      <c r="T32" s="18"/>
      <c r="U32" s="18"/>
    </row>
    <row r="33" spans="1:21" ht="15" customHeight="1">
      <c r="A33" s="74"/>
      <c r="B33" s="112" t="s">
        <v>69</v>
      </c>
      <c r="C33" s="87" t="s">
        <v>106</v>
      </c>
      <c r="D33" s="113">
        <v>59.41</v>
      </c>
      <c r="E33" s="102">
        <v>1</v>
      </c>
      <c r="F33" s="87">
        <v>1</v>
      </c>
      <c r="G33" s="119">
        <v>890</v>
      </c>
      <c r="H33" s="115">
        <f t="shared" si="0"/>
        <v>52874.899999999994</v>
      </c>
      <c r="I33" s="108">
        <f aca="true" t="shared" si="3" ref="I33:I38">SUM(H33-H33*0.03)</f>
        <v>51288.65299999999</v>
      </c>
      <c r="J33" s="120"/>
      <c r="K33" s="160"/>
      <c r="L33" s="31"/>
      <c r="M33" s="36"/>
      <c r="N33" s="40"/>
      <c r="O33" s="37"/>
      <c r="P33" s="37"/>
      <c r="Q33" s="38"/>
      <c r="R33" s="38"/>
      <c r="T33" s="18"/>
      <c r="U33" s="18"/>
    </row>
    <row r="34" spans="1:21" ht="15" customHeight="1">
      <c r="A34" s="74"/>
      <c r="B34" s="112" t="s">
        <v>70</v>
      </c>
      <c r="C34" s="87" t="s">
        <v>106</v>
      </c>
      <c r="D34" s="113">
        <v>59.41</v>
      </c>
      <c r="E34" s="102">
        <v>1</v>
      </c>
      <c r="F34" s="87">
        <v>1</v>
      </c>
      <c r="G34" s="119">
        <v>890</v>
      </c>
      <c r="H34" s="115">
        <f t="shared" si="0"/>
        <v>52874.899999999994</v>
      </c>
      <c r="I34" s="108">
        <f t="shared" si="3"/>
        <v>51288.65299999999</v>
      </c>
      <c r="J34" s="147" t="s">
        <v>32</v>
      </c>
      <c r="K34" s="160"/>
      <c r="L34" s="31"/>
      <c r="M34" s="36"/>
      <c r="N34" s="40"/>
      <c r="O34" s="37"/>
      <c r="P34" s="37"/>
      <c r="Q34" s="38"/>
      <c r="R34" s="38"/>
      <c r="T34" s="18"/>
      <c r="U34" s="18"/>
    </row>
    <row r="35" spans="1:21" ht="15" customHeight="1">
      <c r="A35" s="74"/>
      <c r="B35" s="112" t="s">
        <v>71</v>
      </c>
      <c r="C35" s="87" t="s">
        <v>106</v>
      </c>
      <c r="D35" s="113">
        <v>105.69</v>
      </c>
      <c r="E35" s="102">
        <v>2</v>
      </c>
      <c r="F35" s="87">
        <v>2</v>
      </c>
      <c r="G35" s="119">
        <v>890</v>
      </c>
      <c r="H35" s="115">
        <f t="shared" si="0"/>
        <v>94064.09999999999</v>
      </c>
      <c r="I35" s="108">
        <f t="shared" si="3"/>
        <v>91242.177</v>
      </c>
      <c r="J35" s="121"/>
      <c r="K35" s="160"/>
      <c r="L35" s="31"/>
      <c r="M35" s="36"/>
      <c r="N35" s="40"/>
      <c r="O35" s="37"/>
      <c r="P35" s="37"/>
      <c r="Q35" s="38"/>
      <c r="R35" s="38"/>
      <c r="T35" s="18"/>
      <c r="U35" s="18"/>
    </row>
    <row r="36" spans="1:21" ht="15" customHeight="1">
      <c r="A36" s="74"/>
      <c r="B36" s="112" t="s">
        <v>72</v>
      </c>
      <c r="C36" s="87" t="s">
        <v>106</v>
      </c>
      <c r="D36" s="113">
        <v>109.71</v>
      </c>
      <c r="E36" s="102">
        <v>2</v>
      </c>
      <c r="F36" s="87">
        <v>2</v>
      </c>
      <c r="G36" s="119">
        <v>890</v>
      </c>
      <c r="H36" s="115">
        <f t="shared" si="0"/>
        <v>97641.9</v>
      </c>
      <c r="I36" s="108">
        <f t="shared" si="3"/>
        <v>94712.643</v>
      </c>
      <c r="J36" s="121"/>
      <c r="K36" s="160"/>
      <c r="L36" s="31"/>
      <c r="M36" s="36"/>
      <c r="N36" s="37"/>
      <c r="O36" s="37"/>
      <c r="P36" s="37"/>
      <c r="Q36" s="38"/>
      <c r="R36" s="38"/>
      <c r="T36" s="18"/>
      <c r="U36" s="18"/>
    </row>
    <row r="37" spans="1:21" ht="15" customHeight="1">
      <c r="A37" s="74"/>
      <c r="B37" s="86" t="s">
        <v>73</v>
      </c>
      <c r="C37" s="87" t="s">
        <v>106</v>
      </c>
      <c r="D37" s="99">
        <v>60.45</v>
      </c>
      <c r="E37" s="102">
        <v>1</v>
      </c>
      <c r="F37" s="101">
        <v>1</v>
      </c>
      <c r="G37" s="119">
        <v>890</v>
      </c>
      <c r="H37" s="115">
        <f t="shared" si="0"/>
        <v>53800.5</v>
      </c>
      <c r="I37" s="108">
        <f t="shared" si="3"/>
        <v>52186.485</v>
      </c>
      <c r="J37" s="122"/>
      <c r="K37" s="160"/>
      <c r="L37" s="31"/>
      <c r="M37" s="36"/>
      <c r="N37" s="37"/>
      <c r="O37" s="37"/>
      <c r="P37" s="37"/>
      <c r="Q37" s="38"/>
      <c r="R37" s="38"/>
      <c r="T37" s="18"/>
      <c r="U37" s="18"/>
    </row>
    <row r="38" spans="1:21" ht="15" customHeight="1" thickBot="1">
      <c r="A38" s="74"/>
      <c r="B38" s="123" t="s">
        <v>74</v>
      </c>
      <c r="C38" s="87" t="s">
        <v>106</v>
      </c>
      <c r="D38" s="124">
        <v>60.45</v>
      </c>
      <c r="E38" s="102">
        <v>1</v>
      </c>
      <c r="F38" s="125">
        <v>1</v>
      </c>
      <c r="G38" s="119">
        <v>890</v>
      </c>
      <c r="H38" s="115">
        <f t="shared" si="0"/>
        <v>53800.5</v>
      </c>
      <c r="I38" s="108">
        <f t="shared" si="3"/>
        <v>52186.485</v>
      </c>
      <c r="J38" s="122"/>
      <c r="K38" s="160"/>
      <c r="L38" s="31"/>
      <c r="M38" s="36"/>
      <c r="N38" s="37"/>
      <c r="O38" s="37"/>
      <c r="P38" s="37"/>
      <c r="Q38" s="38"/>
      <c r="R38" s="38"/>
      <c r="T38" s="18"/>
      <c r="U38" s="18"/>
    </row>
    <row r="39" spans="1:21" ht="15" customHeight="1" thickBot="1">
      <c r="A39" s="74"/>
      <c r="B39" s="80" t="s">
        <v>15</v>
      </c>
      <c r="C39" s="2" t="s">
        <v>17</v>
      </c>
      <c r="D39" s="3"/>
      <c r="E39" s="3"/>
      <c r="F39" s="3"/>
      <c r="G39" s="53"/>
      <c r="H39" s="52"/>
      <c r="I39" s="13"/>
      <c r="J39" s="62"/>
      <c r="K39" s="160"/>
      <c r="L39" s="27"/>
      <c r="M39" s="28"/>
      <c r="N39" s="28"/>
      <c r="O39" s="28"/>
      <c r="P39" s="28"/>
      <c r="Q39" s="38"/>
      <c r="R39" s="38"/>
      <c r="T39" s="18"/>
      <c r="U39" s="18"/>
    </row>
    <row r="40" spans="1:21" ht="15" customHeight="1">
      <c r="A40" s="74"/>
      <c r="B40" s="112" t="s">
        <v>75</v>
      </c>
      <c r="C40" s="87" t="s">
        <v>106</v>
      </c>
      <c r="D40" s="113">
        <v>52.4</v>
      </c>
      <c r="E40" s="87"/>
      <c r="F40" s="87">
        <v>1</v>
      </c>
      <c r="G40" s="126">
        <v>0</v>
      </c>
      <c r="H40" s="127">
        <f t="shared" si="0"/>
        <v>0</v>
      </c>
      <c r="I40" s="116">
        <f>SUM(H40-H40*0.03)</f>
        <v>0</v>
      </c>
      <c r="J40" s="118" t="s">
        <v>31</v>
      </c>
      <c r="K40" s="160"/>
      <c r="L40" s="31"/>
      <c r="M40" s="36"/>
      <c r="N40" s="37"/>
      <c r="O40" s="37"/>
      <c r="P40" s="37"/>
      <c r="Q40" s="38"/>
      <c r="R40" s="38"/>
      <c r="T40" s="18"/>
      <c r="U40" s="18"/>
    </row>
    <row r="41" spans="1:21" ht="15" customHeight="1">
      <c r="A41" s="74"/>
      <c r="B41" s="112" t="s">
        <v>76</v>
      </c>
      <c r="C41" s="87" t="s">
        <v>106</v>
      </c>
      <c r="D41" s="94">
        <v>61.58</v>
      </c>
      <c r="E41" s="102">
        <v>1</v>
      </c>
      <c r="F41" s="95">
        <v>2</v>
      </c>
      <c r="G41" s="128">
        <v>0</v>
      </c>
      <c r="H41" s="115">
        <f t="shared" si="0"/>
        <v>0</v>
      </c>
      <c r="I41" s="108">
        <f>SUM(H41-H41*0.03)</f>
        <v>0</v>
      </c>
      <c r="J41" s="118" t="s">
        <v>31</v>
      </c>
      <c r="K41" s="160"/>
      <c r="L41" s="31"/>
      <c r="M41" s="36"/>
      <c r="N41" s="37"/>
      <c r="O41" s="37"/>
      <c r="P41" s="37"/>
      <c r="Q41" s="38"/>
      <c r="R41" s="38"/>
      <c r="T41" s="18"/>
      <c r="U41" s="18"/>
    </row>
    <row r="42" spans="1:21" ht="15" customHeight="1">
      <c r="A42" s="74"/>
      <c r="B42" s="112" t="s">
        <v>77</v>
      </c>
      <c r="C42" s="87" t="s">
        <v>106</v>
      </c>
      <c r="D42" s="94">
        <v>86.29</v>
      </c>
      <c r="E42" s="102">
        <v>1</v>
      </c>
      <c r="F42" s="95">
        <v>2</v>
      </c>
      <c r="G42" s="128">
        <v>990</v>
      </c>
      <c r="H42" s="115">
        <f t="shared" si="0"/>
        <v>85427.1</v>
      </c>
      <c r="I42" s="108">
        <f>SUM(H42-H42*0.03)</f>
        <v>82864.28700000001</v>
      </c>
      <c r="J42" s="129"/>
      <c r="K42" s="160"/>
      <c r="L42" s="31"/>
      <c r="M42" s="36"/>
      <c r="N42" s="37"/>
      <c r="O42" s="37"/>
      <c r="P42" s="37"/>
      <c r="Q42" s="38"/>
      <c r="R42" s="38"/>
      <c r="T42" s="18"/>
      <c r="U42" s="18"/>
    </row>
    <row r="43" spans="1:21" ht="15" customHeight="1">
      <c r="A43" s="74"/>
      <c r="B43" s="112" t="s">
        <v>78</v>
      </c>
      <c r="C43" s="87" t="s">
        <v>106</v>
      </c>
      <c r="D43" s="94">
        <v>54.58</v>
      </c>
      <c r="E43" s="102">
        <v>1</v>
      </c>
      <c r="F43" s="95">
        <v>2</v>
      </c>
      <c r="G43" s="128">
        <v>990</v>
      </c>
      <c r="H43" s="115">
        <f t="shared" si="0"/>
        <v>54034.2</v>
      </c>
      <c r="I43" s="108">
        <f>SUM(H43-H43*0.03)</f>
        <v>52413.174</v>
      </c>
      <c r="J43" s="129"/>
      <c r="K43" s="160"/>
      <c r="L43" s="31"/>
      <c r="M43" s="36"/>
      <c r="N43" s="37"/>
      <c r="O43" s="37"/>
      <c r="P43" s="37"/>
      <c r="Q43" s="38"/>
      <c r="R43" s="38"/>
      <c r="T43" s="18"/>
      <c r="U43" s="18"/>
    </row>
    <row r="44" spans="1:21" ht="15" customHeight="1" thickBot="1">
      <c r="A44" s="74"/>
      <c r="B44" s="130" t="s">
        <v>79</v>
      </c>
      <c r="C44" s="131" t="s">
        <v>106</v>
      </c>
      <c r="D44" s="132">
        <v>54.58</v>
      </c>
      <c r="E44" s="133">
        <v>1</v>
      </c>
      <c r="F44" s="131">
        <v>1</v>
      </c>
      <c r="G44" s="134">
        <v>0</v>
      </c>
      <c r="H44" s="135">
        <f>D44*G44</f>
        <v>0</v>
      </c>
      <c r="I44" s="136">
        <f>SUM(H44-H44*0.03)</f>
        <v>0</v>
      </c>
      <c r="J44" s="137" t="s">
        <v>31</v>
      </c>
      <c r="K44" s="161"/>
      <c r="L44" s="31"/>
      <c r="M44" s="36"/>
      <c r="N44" s="40"/>
      <c r="O44" s="37"/>
      <c r="P44" s="37"/>
      <c r="Q44" s="38"/>
      <c r="R44" s="38"/>
      <c r="T44" s="18"/>
      <c r="U44" s="18"/>
    </row>
    <row r="45" spans="2:21" ht="15" customHeight="1" thickTop="1">
      <c r="B45" s="31"/>
      <c r="C45" s="37"/>
      <c r="D45" s="36"/>
      <c r="E45" s="41"/>
      <c r="F45" s="37"/>
      <c r="G45" s="37"/>
      <c r="H45" s="55"/>
      <c r="I45" s="55"/>
      <c r="J45" s="61"/>
      <c r="K45" s="18"/>
      <c r="L45" s="31"/>
      <c r="M45" s="36"/>
      <c r="N45" s="40"/>
      <c r="O45" s="37"/>
      <c r="P45" s="37"/>
      <c r="Q45" s="38"/>
      <c r="R45" s="38"/>
      <c r="T45" s="18"/>
      <c r="U45" s="18"/>
    </row>
    <row r="46" spans="2:21" ht="15" customHeight="1">
      <c r="B46" s="31"/>
      <c r="C46" s="37"/>
      <c r="D46" s="36"/>
      <c r="E46" s="41"/>
      <c r="F46" s="37"/>
      <c r="G46" s="37"/>
      <c r="H46" s="55"/>
      <c r="I46" s="55"/>
      <c r="J46" s="61"/>
      <c r="K46" s="18"/>
      <c r="L46" s="31"/>
      <c r="M46" s="36"/>
      <c r="N46" s="40"/>
      <c r="O46" s="37"/>
      <c r="P46" s="37"/>
      <c r="Q46" s="38"/>
      <c r="R46" s="38"/>
      <c r="T46" s="18"/>
      <c r="U46" s="18"/>
    </row>
    <row r="47" spans="2:21" ht="15" customHeight="1">
      <c r="B47" s="31"/>
      <c r="C47" s="37"/>
      <c r="D47" s="36"/>
      <c r="E47" s="41"/>
      <c r="F47" s="37"/>
      <c r="G47" s="37"/>
      <c r="H47" s="55"/>
      <c r="I47" s="55"/>
      <c r="J47" s="61"/>
      <c r="K47" s="18"/>
      <c r="L47" s="31"/>
      <c r="M47" s="36"/>
      <c r="N47" s="40"/>
      <c r="O47" s="37"/>
      <c r="P47" s="37"/>
      <c r="Q47" s="38"/>
      <c r="R47" s="38"/>
      <c r="T47" s="18"/>
      <c r="U47" s="18"/>
    </row>
    <row r="48" spans="2:21" ht="15" customHeight="1">
      <c r="B48" s="31"/>
      <c r="C48" s="37"/>
      <c r="D48" s="36"/>
      <c r="E48" s="41"/>
      <c r="F48" s="37"/>
      <c r="G48" s="37"/>
      <c r="H48" s="55"/>
      <c r="I48" s="55"/>
      <c r="J48" s="61"/>
      <c r="K48" s="18"/>
      <c r="L48" s="31"/>
      <c r="M48" s="36"/>
      <c r="N48" s="40"/>
      <c r="O48" s="37"/>
      <c r="P48" s="37"/>
      <c r="Q48" s="38"/>
      <c r="R48" s="38"/>
      <c r="T48" s="18"/>
      <c r="U48" s="18"/>
    </row>
    <row r="49" spans="2:21" ht="8.25" customHeight="1">
      <c r="B49" s="31"/>
      <c r="C49" s="37"/>
      <c r="D49" s="36"/>
      <c r="E49" s="41"/>
      <c r="F49" s="37"/>
      <c r="G49" s="37"/>
      <c r="H49" s="55"/>
      <c r="I49" s="55"/>
      <c r="J49" s="61"/>
      <c r="K49" s="18"/>
      <c r="L49" s="31"/>
      <c r="M49" s="36"/>
      <c r="N49" s="40"/>
      <c r="O49" s="37"/>
      <c r="P49" s="37"/>
      <c r="Q49" s="38"/>
      <c r="R49" s="38"/>
      <c r="T49" s="18"/>
      <c r="U49" s="18"/>
    </row>
    <row r="50" spans="2:21" ht="13.5" customHeight="1" thickBot="1">
      <c r="B50" s="68"/>
      <c r="C50" s="69"/>
      <c r="D50" s="70"/>
      <c r="E50" s="71"/>
      <c r="F50" s="69"/>
      <c r="G50" s="69"/>
      <c r="H50" s="72"/>
      <c r="I50" s="72"/>
      <c r="J50" s="73"/>
      <c r="K50" s="18"/>
      <c r="L50" s="31"/>
      <c r="M50" s="36"/>
      <c r="N50" s="40"/>
      <c r="O50" s="37"/>
      <c r="P50" s="37"/>
      <c r="Q50" s="38"/>
      <c r="R50" s="38"/>
      <c r="T50" s="18"/>
      <c r="U50" s="18"/>
    </row>
    <row r="51" spans="1:21" ht="19.5" customHeight="1" thickBot="1" thickTop="1">
      <c r="A51" s="74"/>
      <c r="B51" s="79" t="s">
        <v>113</v>
      </c>
      <c r="C51" s="56"/>
      <c r="D51" s="57"/>
      <c r="E51" s="57"/>
      <c r="F51" s="57"/>
      <c r="G51" s="58"/>
      <c r="H51" s="56"/>
      <c r="I51" s="59"/>
      <c r="J51" s="60"/>
      <c r="K51" s="74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6.5" thickBot="1">
      <c r="A52" s="74"/>
      <c r="B52" s="80" t="s">
        <v>11</v>
      </c>
      <c r="C52" s="2" t="s">
        <v>5</v>
      </c>
      <c r="D52" s="3"/>
      <c r="E52" s="3"/>
      <c r="F52" s="3"/>
      <c r="G52" s="10"/>
      <c r="H52" s="20"/>
      <c r="I52" s="12"/>
      <c r="J52" s="4"/>
      <c r="K52" s="74"/>
      <c r="L52" s="18"/>
      <c r="M52" s="18"/>
      <c r="N52" s="18"/>
      <c r="O52" s="18"/>
      <c r="P52" s="18"/>
      <c r="Q52" s="18"/>
      <c r="R52" s="18"/>
      <c r="T52" s="18"/>
      <c r="U52" s="18"/>
    </row>
    <row r="53" spans="1:11" ht="15">
      <c r="A53" s="74"/>
      <c r="B53" s="138" t="s">
        <v>107</v>
      </c>
      <c r="C53" s="87" t="s">
        <v>106</v>
      </c>
      <c r="D53" s="94">
        <v>60.09</v>
      </c>
      <c r="E53" s="95"/>
      <c r="F53" s="95">
        <v>1</v>
      </c>
      <c r="G53" s="87">
        <v>800</v>
      </c>
      <c r="H53" s="139">
        <f>D53*G53</f>
        <v>48072</v>
      </c>
      <c r="I53" s="140">
        <f>SUM(H53-H53*0.03)</f>
        <v>46629.84</v>
      </c>
      <c r="J53" s="141"/>
      <c r="K53" s="74"/>
    </row>
    <row r="54" spans="1:11" ht="15">
      <c r="A54" s="74"/>
      <c r="B54" s="138" t="s">
        <v>108</v>
      </c>
      <c r="C54" s="87" t="s">
        <v>106</v>
      </c>
      <c r="D54" s="94">
        <v>28.84</v>
      </c>
      <c r="E54" s="95"/>
      <c r="F54" s="95">
        <v>1</v>
      </c>
      <c r="G54" s="87">
        <v>0</v>
      </c>
      <c r="H54" s="139">
        <f aca="true" t="shared" si="4" ref="H54:H59">D54*G54</f>
        <v>0</v>
      </c>
      <c r="I54" s="140">
        <f aca="true" t="shared" si="5" ref="I54:I59">SUM(H54-H54*0.03)</f>
        <v>0</v>
      </c>
      <c r="J54" s="142" t="s">
        <v>31</v>
      </c>
      <c r="K54" s="74"/>
    </row>
    <row r="55" spans="1:11" ht="15">
      <c r="A55" s="74"/>
      <c r="B55" s="86" t="s">
        <v>41</v>
      </c>
      <c r="C55" s="87" t="s">
        <v>106</v>
      </c>
      <c r="D55" s="99">
        <v>30.52</v>
      </c>
      <c r="E55" s="100"/>
      <c r="F55" s="95">
        <v>1</v>
      </c>
      <c r="G55" s="87">
        <v>800</v>
      </c>
      <c r="H55" s="139">
        <f t="shared" si="4"/>
        <v>24416</v>
      </c>
      <c r="I55" s="140">
        <f t="shared" si="5"/>
        <v>23683.52</v>
      </c>
      <c r="J55" s="147" t="s">
        <v>32</v>
      </c>
      <c r="K55" s="74"/>
    </row>
    <row r="56" spans="1:11" ht="15">
      <c r="A56" s="74"/>
      <c r="B56" s="86" t="s">
        <v>42</v>
      </c>
      <c r="C56" s="87" t="s">
        <v>106</v>
      </c>
      <c r="D56" s="99">
        <v>67.22</v>
      </c>
      <c r="E56" s="102">
        <v>1</v>
      </c>
      <c r="F56" s="95">
        <v>2</v>
      </c>
      <c r="G56" s="87">
        <v>800</v>
      </c>
      <c r="H56" s="139">
        <f t="shared" si="4"/>
        <v>53776</v>
      </c>
      <c r="I56" s="140">
        <f t="shared" si="5"/>
        <v>52162.72</v>
      </c>
      <c r="J56" s="147" t="s">
        <v>32</v>
      </c>
      <c r="K56" s="74"/>
    </row>
    <row r="57" spans="1:11" ht="15">
      <c r="A57" s="74"/>
      <c r="B57" s="86" t="s">
        <v>43</v>
      </c>
      <c r="C57" s="87" t="s">
        <v>106</v>
      </c>
      <c r="D57" s="99">
        <v>56</v>
      </c>
      <c r="E57" s="102">
        <v>1</v>
      </c>
      <c r="F57" s="95">
        <v>1</v>
      </c>
      <c r="G57" s="87">
        <v>800</v>
      </c>
      <c r="H57" s="139">
        <v>0</v>
      </c>
      <c r="I57" s="140">
        <v>0</v>
      </c>
      <c r="J57" s="143" t="s">
        <v>31</v>
      </c>
      <c r="K57" s="74"/>
    </row>
    <row r="58" spans="1:11" ht="15">
      <c r="A58" s="74"/>
      <c r="B58" s="86" t="s">
        <v>44</v>
      </c>
      <c r="C58" s="87" t="s">
        <v>106</v>
      </c>
      <c r="D58" s="99">
        <v>58.12</v>
      </c>
      <c r="E58" s="102">
        <v>1</v>
      </c>
      <c r="F58" s="95">
        <v>1</v>
      </c>
      <c r="G58" s="87">
        <v>0</v>
      </c>
      <c r="H58" s="139">
        <f t="shared" si="4"/>
        <v>0</v>
      </c>
      <c r="I58" s="140">
        <f t="shared" si="5"/>
        <v>0</v>
      </c>
      <c r="J58" s="143" t="s">
        <v>31</v>
      </c>
      <c r="K58" s="74"/>
    </row>
    <row r="59" spans="1:11" ht="15.75" thickBot="1">
      <c r="A59" s="74"/>
      <c r="B59" s="86" t="s">
        <v>45</v>
      </c>
      <c r="C59" s="87" t="s">
        <v>106</v>
      </c>
      <c r="D59" s="99">
        <v>58.12</v>
      </c>
      <c r="E59" s="102">
        <v>1</v>
      </c>
      <c r="F59" s="95">
        <v>1</v>
      </c>
      <c r="G59" s="87">
        <v>800</v>
      </c>
      <c r="H59" s="144">
        <f t="shared" si="4"/>
        <v>46496</v>
      </c>
      <c r="I59" s="140">
        <f t="shared" si="5"/>
        <v>45101.12</v>
      </c>
      <c r="J59" s="147" t="s">
        <v>32</v>
      </c>
      <c r="K59" s="74"/>
    </row>
    <row r="60" spans="1:11" ht="16.5" thickBot="1">
      <c r="A60" s="74"/>
      <c r="B60" s="80" t="s">
        <v>12</v>
      </c>
      <c r="C60" s="2" t="s">
        <v>6</v>
      </c>
      <c r="D60" s="3"/>
      <c r="E60" s="3"/>
      <c r="F60" s="3"/>
      <c r="G60" s="3"/>
      <c r="H60" s="22"/>
      <c r="I60" s="23"/>
      <c r="J60" s="5"/>
      <c r="K60" s="74"/>
    </row>
    <row r="61" spans="1:11" ht="15">
      <c r="A61" s="74"/>
      <c r="B61" s="86" t="s">
        <v>40</v>
      </c>
      <c r="C61" s="87" t="s">
        <v>106</v>
      </c>
      <c r="D61" s="99">
        <v>29.81</v>
      </c>
      <c r="E61" s="102"/>
      <c r="F61" s="101">
        <v>1</v>
      </c>
      <c r="G61" s="87">
        <v>825</v>
      </c>
      <c r="H61" s="145">
        <f aca="true" t="shared" si="6" ref="H61:H69">D61*G61</f>
        <v>24593.25</v>
      </c>
      <c r="I61" s="146">
        <f>SUM(H61-H61*0.03)</f>
        <v>23855.4525</v>
      </c>
      <c r="J61" s="147" t="s">
        <v>32</v>
      </c>
      <c r="K61" s="74"/>
    </row>
    <row r="62" spans="1:11" ht="15">
      <c r="A62" s="74"/>
      <c r="B62" s="148" t="s">
        <v>104</v>
      </c>
      <c r="C62" s="87" t="s">
        <v>106</v>
      </c>
      <c r="D62" s="105">
        <v>33.71</v>
      </c>
      <c r="E62" s="106"/>
      <c r="F62" s="101">
        <v>1</v>
      </c>
      <c r="G62" s="87">
        <v>0</v>
      </c>
      <c r="H62" s="139">
        <f t="shared" si="6"/>
        <v>0</v>
      </c>
      <c r="I62" s="146">
        <f>SUM(H62-H62*0.03)</f>
        <v>0</v>
      </c>
      <c r="J62" s="142" t="s">
        <v>31</v>
      </c>
      <c r="K62" s="74"/>
    </row>
    <row r="63" spans="1:11" ht="15">
      <c r="A63" s="74"/>
      <c r="B63" s="149" t="s">
        <v>46</v>
      </c>
      <c r="C63" s="87" t="s">
        <v>106</v>
      </c>
      <c r="D63" s="105">
        <v>29.81</v>
      </c>
      <c r="E63" s="106"/>
      <c r="F63" s="101">
        <v>1</v>
      </c>
      <c r="G63" s="87">
        <v>825</v>
      </c>
      <c r="H63" s="139">
        <f t="shared" si="6"/>
        <v>24593.25</v>
      </c>
      <c r="I63" s="146">
        <f aca="true" t="shared" si="7" ref="I63:I69">SUM(H63-H63*0.03)</f>
        <v>23855.4525</v>
      </c>
      <c r="J63" s="150"/>
      <c r="K63" s="74"/>
    </row>
    <row r="64" spans="1:11" ht="15">
      <c r="A64" s="74"/>
      <c r="B64" s="112" t="s">
        <v>47</v>
      </c>
      <c r="C64" s="87" t="s">
        <v>106</v>
      </c>
      <c r="D64" s="105">
        <v>82.87</v>
      </c>
      <c r="E64" s="102">
        <v>1</v>
      </c>
      <c r="F64" s="101">
        <v>3</v>
      </c>
      <c r="G64" s="87">
        <v>825</v>
      </c>
      <c r="H64" s="139">
        <f t="shared" si="6"/>
        <v>68367.75</v>
      </c>
      <c r="I64" s="146">
        <f t="shared" si="7"/>
        <v>66316.7175</v>
      </c>
      <c r="J64" s="150"/>
      <c r="K64" s="74"/>
    </row>
    <row r="65" spans="1:11" ht="15">
      <c r="A65" s="74"/>
      <c r="B65" s="112" t="s">
        <v>48</v>
      </c>
      <c r="C65" s="87" t="s">
        <v>106</v>
      </c>
      <c r="D65" s="105">
        <v>60.45</v>
      </c>
      <c r="E65" s="102">
        <v>1</v>
      </c>
      <c r="F65" s="101">
        <v>1</v>
      </c>
      <c r="G65" s="87">
        <v>825</v>
      </c>
      <c r="H65" s="139">
        <f t="shared" si="6"/>
        <v>49871.25</v>
      </c>
      <c r="I65" s="146">
        <f t="shared" si="7"/>
        <v>48375.1125</v>
      </c>
      <c r="J65" s="150"/>
      <c r="K65" s="74"/>
    </row>
    <row r="66" spans="1:11" ht="15">
      <c r="A66" s="74"/>
      <c r="B66" s="112" t="s">
        <v>49</v>
      </c>
      <c r="C66" s="87" t="s">
        <v>106</v>
      </c>
      <c r="D66" s="105">
        <v>60.45</v>
      </c>
      <c r="E66" s="102">
        <v>1</v>
      </c>
      <c r="F66" s="101">
        <v>1</v>
      </c>
      <c r="G66" s="87">
        <v>825</v>
      </c>
      <c r="H66" s="139">
        <v>0</v>
      </c>
      <c r="I66" s="146">
        <v>0</v>
      </c>
      <c r="J66" s="142" t="s">
        <v>31</v>
      </c>
      <c r="K66" s="74"/>
    </row>
    <row r="67" spans="1:11" ht="15">
      <c r="A67" s="74"/>
      <c r="B67" s="112" t="s">
        <v>50</v>
      </c>
      <c r="C67" s="87" t="s">
        <v>106</v>
      </c>
      <c r="D67" s="105">
        <v>69.18</v>
      </c>
      <c r="E67" s="102">
        <v>1</v>
      </c>
      <c r="F67" s="101">
        <v>2</v>
      </c>
      <c r="G67" s="87">
        <v>825</v>
      </c>
      <c r="H67" s="139">
        <v>0</v>
      </c>
      <c r="I67" s="146">
        <v>0</v>
      </c>
      <c r="J67" s="142" t="s">
        <v>31</v>
      </c>
      <c r="K67" s="74"/>
    </row>
    <row r="68" spans="1:11" ht="15">
      <c r="A68" s="74"/>
      <c r="B68" s="112" t="s">
        <v>51</v>
      </c>
      <c r="C68" s="87" t="s">
        <v>106</v>
      </c>
      <c r="D68" s="105">
        <v>59.6</v>
      </c>
      <c r="E68" s="102">
        <v>1</v>
      </c>
      <c r="F68" s="101">
        <v>1</v>
      </c>
      <c r="G68" s="87">
        <v>0</v>
      </c>
      <c r="H68" s="139">
        <f t="shared" si="6"/>
        <v>0</v>
      </c>
      <c r="I68" s="146">
        <f t="shared" si="7"/>
        <v>0</v>
      </c>
      <c r="J68" s="142" t="s">
        <v>31</v>
      </c>
      <c r="K68" s="74"/>
    </row>
    <row r="69" spans="1:11" ht="15.75" thickBot="1">
      <c r="A69" s="74"/>
      <c r="B69" s="112" t="s">
        <v>52</v>
      </c>
      <c r="C69" s="87" t="s">
        <v>106</v>
      </c>
      <c r="D69" s="105">
        <v>69.18</v>
      </c>
      <c r="E69" s="102">
        <v>1</v>
      </c>
      <c r="F69" s="101">
        <v>2</v>
      </c>
      <c r="G69" s="87">
        <v>0</v>
      </c>
      <c r="H69" s="139">
        <f t="shared" si="6"/>
        <v>0</v>
      </c>
      <c r="I69" s="146">
        <f t="shared" si="7"/>
        <v>0</v>
      </c>
      <c r="J69" s="142" t="s">
        <v>31</v>
      </c>
      <c r="K69" s="74"/>
    </row>
    <row r="70" spans="1:11" ht="16.5" thickBot="1">
      <c r="A70" s="74"/>
      <c r="B70" s="80" t="s">
        <v>13</v>
      </c>
      <c r="C70" s="2" t="s">
        <v>7</v>
      </c>
      <c r="D70" s="3"/>
      <c r="E70" s="3"/>
      <c r="F70" s="3"/>
      <c r="G70" s="10"/>
      <c r="H70" s="22"/>
      <c r="I70" s="19"/>
      <c r="J70" s="5"/>
      <c r="K70" s="74"/>
    </row>
    <row r="71" spans="1:11" ht="15">
      <c r="A71" s="74"/>
      <c r="B71" s="112" t="s">
        <v>80</v>
      </c>
      <c r="C71" s="87" t="s">
        <v>106</v>
      </c>
      <c r="D71" s="113">
        <v>29.81</v>
      </c>
      <c r="E71" s="114"/>
      <c r="F71" s="87">
        <v>1</v>
      </c>
      <c r="G71" s="87">
        <v>850</v>
      </c>
      <c r="H71" s="145">
        <v>0</v>
      </c>
      <c r="I71" s="146">
        <v>0</v>
      </c>
      <c r="J71" s="142" t="s">
        <v>31</v>
      </c>
      <c r="K71" s="74"/>
    </row>
    <row r="72" spans="1:11" ht="15">
      <c r="A72" s="74"/>
      <c r="B72" s="112" t="s">
        <v>81</v>
      </c>
      <c r="C72" s="87" t="s">
        <v>106</v>
      </c>
      <c r="D72" s="113">
        <v>33.71</v>
      </c>
      <c r="E72" s="114"/>
      <c r="F72" s="87">
        <v>1</v>
      </c>
      <c r="G72" s="87">
        <v>850</v>
      </c>
      <c r="H72" s="139">
        <f aca="true" t="shared" si="8" ref="H72:H79">D72*G72</f>
        <v>28653.5</v>
      </c>
      <c r="I72" s="146">
        <f>SUM(H72-H72*0.03)</f>
        <v>27793.895</v>
      </c>
      <c r="J72" s="147" t="s">
        <v>32</v>
      </c>
      <c r="K72" s="74"/>
    </row>
    <row r="73" spans="1:11" ht="15">
      <c r="A73" s="74"/>
      <c r="B73" s="112" t="s">
        <v>82</v>
      </c>
      <c r="C73" s="87" t="s">
        <v>106</v>
      </c>
      <c r="D73" s="113">
        <v>29.81</v>
      </c>
      <c r="E73" s="114"/>
      <c r="F73" s="87">
        <v>1</v>
      </c>
      <c r="G73" s="87">
        <v>850</v>
      </c>
      <c r="H73" s="139">
        <f t="shared" si="8"/>
        <v>25338.5</v>
      </c>
      <c r="I73" s="146">
        <f aca="true" t="shared" si="9" ref="I73:I79">SUM(H73-H73*0.03)</f>
        <v>24578.345</v>
      </c>
      <c r="J73" s="151"/>
      <c r="K73" s="74"/>
    </row>
    <row r="74" spans="1:11" ht="15">
      <c r="A74" s="74"/>
      <c r="B74" s="112" t="s">
        <v>83</v>
      </c>
      <c r="C74" s="87" t="s">
        <v>106</v>
      </c>
      <c r="D74" s="113">
        <v>77.33</v>
      </c>
      <c r="E74" s="102">
        <v>1</v>
      </c>
      <c r="F74" s="87">
        <v>2</v>
      </c>
      <c r="G74" s="87">
        <v>850</v>
      </c>
      <c r="H74" s="139">
        <f t="shared" si="8"/>
        <v>65730.5</v>
      </c>
      <c r="I74" s="146">
        <f t="shared" si="9"/>
        <v>63758.585</v>
      </c>
      <c r="J74" s="151"/>
      <c r="K74" s="74"/>
    </row>
    <row r="75" spans="1:11" ht="15">
      <c r="A75" s="74"/>
      <c r="B75" s="112" t="s">
        <v>84</v>
      </c>
      <c r="C75" s="87" t="s">
        <v>106</v>
      </c>
      <c r="D75" s="113">
        <v>60.45</v>
      </c>
      <c r="E75" s="102">
        <v>1</v>
      </c>
      <c r="F75" s="87">
        <v>1</v>
      </c>
      <c r="G75" s="87">
        <v>850</v>
      </c>
      <c r="H75" s="139">
        <v>0</v>
      </c>
      <c r="I75" s="146">
        <v>0</v>
      </c>
      <c r="J75" s="142" t="s">
        <v>31</v>
      </c>
      <c r="K75" s="74"/>
    </row>
    <row r="76" spans="1:11" ht="15">
      <c r="A76" s="74"/>
      <c r="B76" s="112" t="s">
        <v>85</v>
      </c>
      <c r="C76" s="87" t="s">
        <v>106</v>
      </c>
      <c r="D76" s="113">
        <v>60.45</v>
      </c>
      <c r="E76" s="102">
        <v>1</v>
      </c>
      <c r="F76" s="87">
        <v>1</v>
      </c>
      <c r="G76" s="87">
        <v>850</v>
      </c>
      <c r="H76" s="139">
        <f t="shared" si="8"/>
        <v>51382.5</v>
      </c>
      <c r="I76" s="146">
        <f t="shared" si="9"/>
        <v>49841.025</v>
      </c>
      <c r="J76" s="151"/>
      <c r="K76" s="74"/>
    </row>
    <row r="77" spans="1:11" ht="15">
      <c r="A77" s="74"/>
      <c r="B77" s="112" t="s">
        <v>86</v>
      </c>
      <c r="C77" s="87" t="s">
        <v>106</v>
      </c>
      <c r="D77" s="113">
        <v>69.18</v>
      </c>
      <c r="E77" s="102">
        <v>1</v>
      </c>
      <c r="F77" s="87">
        <v>2</v>
      </c>
      <c r="G77" s="87">
        <v>850</v>
      </c>
      <c r="H77" s="139">
        <f t="shared" si="8"/>
        <v>58803.00000000001</v>
      </c>
      <c r="I77" s="146">
        <f t="shared" si="9"/>
        <v>57038.91</v>
      </c>
      <c r="J77" s="147"/>
      <c r="K77" s="74"/>
    </row>
    <row r="78" spans="1:11" ht="15">
      <c r="A78" s="74"/>
      <c r="B78" s="112" t="s">
        <v>87</v>
      </c>
      <c r="C78" s="87" t="s">
        <v>106</v>
      </c>
      <c r="D78" s="113">
        <v>59.41</v>
      </c>
      <c r="E78" s="102">
        <v>1</v>
      </c>
      <c r="F78" s="87">
        <v>1</v>
      </c>
      <c r="G78" s="87">
        <v>0</v>
      </c>
      <c r="H78" s="139">
        <f t="shared" si="8"/>
        <v>0</v>
      </c>
      <c r="I78" s="146">
        <f t="shared" si="9"/>
        <v>0</v>
      </c>
      <c r="J78" s="142" t="s">
        <v>31</v>
      </c>
      <c r="K78" s="74"/>
    </row>
    <row r="79" spans="1:11" ht="15.75" thickBot="1">
      <c r="A79" s="74"/>
      <c r="B79" s="86" t="s">
        <v>88</v>
      </c>
      <c r="C79" s="87" t="s">
        <v>106</v>
      </c>
      <c r="D79" s="99">
        <v>63.44</v>
      </c>
      <c r="E79" s="102">
        <v>1</v>
      </c>
      <c r="F79" s="87">
        <v>2</v>
      </c>
      <c r="G79" s="87">
        <v>0</v>
      </c>
      <c r="H79" s="139">
        <f t="shared" si="8"/>
        <v>0</v>
      </c>
      <c r="I79" s="146">
        <f t="shared" si="9"/>
        <v>0</v>
      </c>
      <c r="J79" s="142" t="s">
        <v>31</v>
      </c>
      <c r="K79" s="74"/>
    </row>
    <row r="80" spans="1:11" ht="16.5" thickBot="1">
      <c r="A80" s="74"/>
      <c r="B80" s="80" t="s">
        <v>14</v>
      </c>
      <c r="C80" s="2" t="s">
        <v>8</v>
      </c>
      <c r="D80" s="3"/>
      <c r="E80" s="3"/>
      <c r="F80" s="3"/>
      <c r="G80" s="10"/>
      <c r="H80" s="22"/>
      <c r="I80" s="13"/>
      <c r="J80" s="5"/>
      <c r="K80" s="74"/>
    </row>
    <row r="81" spans="1:12" ht="15">
      <c r="A81" s="74"/>
      <c r="B81" s="112" t="s">
        <v>89</v>
      </c>
      <c r="C81" s="87" t="s">
        <v>106</v>
      </c>
      <c r="D81" s="113">
        <v>33.71</v>
      </c>
      <c r="E81" s="114"/>
      <c r="F81" s="87">
        <v>1</v>
      </c>
      <c r="G81" s="119">
        <v>890</v>
      </c>
      <c r="H81" s="145">
        <f aca="true" t="shared" si="10" ref="H81:H87">D81*G81</f>
        <v>30001.9</v>
      </c>
      <c r="I81" s="152">
        <f aca="true" t="shared" si="11" ref="I81:I87">SUM(H81-H81*0.03)</f>
        <v>29101.843</v>
      </c>
      <c r="J81" s="147" t="s">
        <v>32</v>
      </c>
      <c r="K81" s="74"/>
      <c r="L81" s="31"/>
    </row>
    <row r="82" spans="1:11" ht="15">
      <c r="A82" s="74"/>
      <c r="B82" s="112" t="s">
        <v>90</v>
      </c>
      <c r="C82" s="87" t="s">
        <v>106</v>
      </c>
      <c r="D82" s="113">
        <v>109.71</v>
      </c>
      <c r="E82" s="102">
        <v>2</v>
      </c>
      <c r="F82" s="87">
        <v>2</v>
      </c>
      <c r="G82" s="119">
        <v>890</v>
      </c>
      <c r="H82" s="139">
        <f t="shared" si="10"/>
        <v>97641.9</v>
      </c>
      <c r="I82" s="146">
        <f t="shared" si="11"/>
        <v>94712.643</v>
      </c>
      <c r="J82" s="153"/>
      <c r="K82" s="74"/>
    </row>
    <row r="83" spans="1:11" ht="15">
      <c r="A83" s="74"/>
      <c r="B83" s="112" t="s">
        <v>91</v>
      </c>
      <c r="C83" s="87" t="s">
        <v>106</v>
      </c>
      <c r="D83" s="113">
        <v>60.45</v>
      </c>
      <c r="E83" s="102">
        <v>1</v>
      </c>
      <c r="F83" s="87">
        <v>1</v>
      </c>
      <c r="G83" s="119">
        <v>890</v>
      </c>
      <c r="H83" s="139">
        <v>0</v>
      </c>
      <c r="I83" s="146">
        <f t="shared" si="11"/>
        <v>0</v>
      </c>
      <c r="J83" s="143" t="s">
        <v>31</v>
      </c>
      <c r="K83" s="74"/>
    </row>
    <row r="84" spans="1:11" ht="15">
      <c r="A84" s="74"/>
      <c r="B84" s="112" t="s">
        <v>92</v>
      </c>
      <c r="C84" s="87" t="s">
        <v>106</v>
      </c>
      <c r="D84" s="113">
        <v>60.45</v>
      </c>
      <c r="E84" s="102">
        <v>1</v>
      </c>
      <c r="F84" s="87">
        <v>1</v>
      </c>
      <c r="G84" s="119">
        <v>870</v>
      </c>
      <c r="H84" s="139">
        <v>0</v>
      </c>
      <c r="I84" s="146">
        <v>0</v>
      </c>
      <c r="J84" s="143" t="s">
        <v>31</v>
      </c>
      <c r="K84" s="74"/>
    </row>
    <row r="85" spans="1:11" ht="15">
      <c r="A85" s="74"/>
      <c r="B85" s="112" t="s">
        <v>93</v>
      </c>
      <c r="C85" s="87" t="s">
        <v>106</v>
      </c>
      <c r="D85" s="113">
        <v>59.41</v>
      </c>
      <c r="E85" s="102">
        <v>1</v>
      </c>
      <c r="F85" s="87">
        <v>1</v>
      </c>
      <c r="G85" s="119">
        <v>890</v>
      </c>
      <c r="H85" s="139">
        <f t="shared" si="10"/>
        <v>52874.899999999994</v>
      </c>
      <c r="I85" s="146">
        <f t="shared" si="11"/>
        <v>51288.65299999999</v>
      </c>
      <c r="J85" s="143" t="s">
        <v>31</v>
      </c>
      <c r="K85" s="74"/>
    </row>
    <row r="86" spans="1:11" ht="15">
      <c r="A86" s="74"/>
      <c r="B86" s="86" t="s">
        <v>94</v>
      </c>
      <c r="C86" s="87" t="s">
        <v>106</v>
      </c>
      <c r="D86" s="99">
        <v>59.41</v>
      </c>
      <c r="E86" s="102">
        <v>1</v>
      </c>
      <c r="F86" s="87">
        <v>1</v>
      </c>
      <c r="G86" s="119">
        <v>890</v>
      </c>
      <c r="H86" s="139">
        <f t="shared" si="10"/>
        <v>52874.899999999994</v>
      </c>
      <c r="I86" s="146">
        <f t="shared" si="11"/>
        <v>51288.65299999999</v>
      </c>
      <c r="J86" s="147" t="s">
        <v>32</v>
      </c>
      <c r="K86" s="74"/>
    </row>
    <row r="87" spans="1:11" ht="15.75" thickBot="1">
      <c r="A87" s="74"/>
      <c r="B87" s="123" t="s">
        <v>95</v>
      </c>
      <c r="C87" s="87" t="s">
        <v>106</v>
      </c>
      <c r="D87" s="124">
        <v>105.69</v>
      </c>
      <c r="E87" s="102">
        <v>2</v>
      </c>
      <c r="F87" s="87">
        <v>2</v>
      </c>
      <c r="G87" s="119">
        <v>890</v>
      </c>
      <c r="H87" s="144">
        <f t="shared" si="10"/>
        <v>94064.09999999999</v>
      </c>
      <c r="I87" s="146">
        <f t="shared" si="11"/>
        <v>91242.177</v>
      </c>
      <c r="J87" s="154"/>
      <c r="K87" s="74"/>
    </row>
    <row r="88" spans="1:11" ht="16.5" thickBot="1">
      <c r="A88" s="74"/>
      <c r="B88" s="80" t="s">
        <v>15</v>
      </c>
      <c r="C88" s="2" t="s">
        <v>17</v>
      </c>
      <c r="D88" s="3"/>
      <c r="E88" s="3"/>
      <c r="F88" s="3"/>
      <c r="G88" s="10"/>
      <c r="H88" s="22"/>
      <c r="I88" s="85"/>
      <c r="J88" s="5"/>
      <c r="K88" s="74"/>
    </row>
    <row r="89" spans="1:11" ht="15">
      <c r="A89" s="74"/>
      <c r="B89" s="112" t="s">
        <v>96</v>
      </c>
      <c r="C89" s="87" t="s">
        <v>106</v>
      </c>
      <c r="D89" s="113">
        <v>52.4</v>
      </c>
      <c r="E89" s="87"/>
      <c r="F89" s="87">
        <v>1</v>
      </c>
      <c r="G89" s="155">
        <v>990</v>
      </c>
      <c r="H89" s="145">
        <f>D89*G89</f>
        <v>51876</v>
      </c>
      <c r="I89" s="156">
        <f>SUM(H89-H89*0.03)</f>
        <v>50319.72</v>
      </c>
      <c r="J89" s="147" t="s">
        <v>32</v>
      </c>
      <c r="K89" s="74"/>
    </row>
    <row r="90" spans="1:11" ht="15">
      <c r="A90" s="74"/>
      <c r="B90" s="112" t="s">
        <v>97</v>
      </c>
      <c r="C90" s="87" t="s">
        <v>106</v>
      </c>
      <c r="D90" s="94">
        <v>54.58</v>
      </c>
      <c r="E90" s="102">
        <v>1</v>
      </c>
      <c r="F90" s="87">
        <v>1</v>
      </c>
      <c r="G90" s="128">
        <v>990</v>
      </c>
      <c r="H90" s="139">
        <f>D90*G90</f>
        <v>54034.2</v>
      </c>
      <c r="I90" s="146">
        <f>SUM(H90-H90*0.03)</f>
        <v>52413.174</v>
      </c>
      <c r="J90" s="147" t="s">
        <v>32</v>
      </c>
      <c r="K90" s="74"/>
    </row>
    <row r="91" spans="1:11" ht="15">
      <c r="A91" s="74"/>
      <c r="B91" s="112" t="s">
        <v>98</v>
      </c>
      <c r="C91" s="87" t="s">
        <v>106</v>
      </c>
      <c r="D91" s="94">
        <v>54.58</v>
      </c>
      <c r="E91" s="102">
        <v>1</v>
      </c>
      <c r="F91" s="87">
        <v>1</v>
      </c>
      <c r="G91" s="128">
        <v>0</v>
      </c>
      <c r="H91" s="139">
        <f>D91*G91</f>
        <v>0</v>
      </c>
      <c r="I91" s="146">
        <f>SUM(H91-H91*0.03)</f>
        <v>0</v>
      </c>
      <c r="J91" s="143" t="s">
        <v>31</v>
      </c>
      <c r="K91" s="74"/>
    </row>
    <row r="92" spans="1:11" ht="15">
      <c r="A92" s="74"/>
      <c r="B92" s="112" t="s">
        <v>99</v>
      </c>
      <c r="C92" s="87" t="s">
        <v>106</v>
      </c>
      <c r="D92" s="94">
        <v>61.58</v>
      </c>
      <c r="E92" s="102">
        <v>1</v>
      </c>
      <c r="F92" s="87">
        <v>2</v>
      </c>
      <c r="G92" s="128">
        <v>0</v>
      </c>
      <c r="H92" s="139">
        <f>D92*G92</f>
        <v>0</v>
      </c>
      <c r="I92" s="146">
        <f>SUM(H92-H92*0.03)</f>
        <v>0</v>
      </c>
      <c r="J92" s="143" t="s">
        <v>31</v>
      </c>
      <c r="K92" s="74"/>
    </row>
    <row r="93" spans="1:11" ht="15.75" thickBot="1">
      <c r="A93" s="74"/>
      <c r="B93" s="157" t="s">
        <v>100</v>
      </c>
      <c r="C93" s="87" t="s">
        <v>106</v>
      </c>
      <c r="D93" s="158">
        <v>86.29</v>
      </c>
      <c r="E93" s="102">
        <v>1</v>
      </c>
      <c r="F93" s="87">
        <v>2</v>
      </c>
      <c r="G93" s="128">
        <v>990</v>
      </c>
      <c r="H93" s="139">
        <f>D93*G93</f>
        <v>85427.1</v>
      </c>
      <c r="I93" s="146">
        <f>SUM(H93-H93*0.03)</f>
        <v>82864.28700000001</v>
      </c>
      <c r="J93" s="154"/>
      <c r="K93" s="74"/>
    </row>
    <row r="94" spans="1:11" ht="15.75">
      <c r="A94" s="74"/>
      <c r="B94" s="81" t="s">
        <v>9</v>
      </c>
      <c r="C94" s="16"/>
      <c r="D94" s="44" t="s">
        <v>19</v>
      </c>
      <c r="E94" s="45"/>
      <c r="F94" s="46" t="s">
        <v>5</v>
      </c>
      <c r="G94" s="46"/>
      <c r="H94" s="47"/>
      <c r="I94" s="48" t="s">
        <v>6</v>
      </c>
      <c r="J94" s="49" t="s">
        <v>20</v>
      </c>
      <c r="K94" s="74"/>
    </row>
    <row r="95" spans="1:11" ht="15">
      <c r="A95" s="74"/>
      <c r="B95" s="162" t="s">
        <v>33</v>
      </c>
      <c r="C95" s="163"/>
      <c r="D95" s="17" t="s">
        <v>21</v>
      </c>
      <c r="E95" s="164">
        <v>0.5</v>
      </c>
      <c r="F95" s="165"/>
      <c r="G95" s="51"/>
      <c r="H95" s="164">
        <v>0.4</v>
      </c>
      <c r="I95" s="170"/>
      <c r="J95" s="50">
        <v>0.1</v>
      </c>
      <c r="K95" s="74"/>
    </row>
    <row r="96" spans="1:11" ht="17.25" customHeight="1" thickBot="1">
      <c r="A96" s="74"/>
      <c r="B96" s="82" t="s">
        <v>34</v>
      </c>
      <c r="C96" s="77" t="s">
        <v>22</v>
      </c>
      <c r="D96" s="78" t="s">
        <v>24</v>
      </c>
      <c r="E96" s="167">
        <v>0.9</v>
      </c>
      <c r="F96" s="168"/>
      <c r="G96" s="76"/>
      <c r="H96" s="167">
        <v>0</v>
      </c>
      <c r="I96" s="169"/>
      <c r="J96" s="75">
        <v>0.1</v>
      </c>
      <c r="K96" s="74"/>
    </row>
    <row r="97" spans="3:9" ht="14.25" customHeight="1" thickTop="1">
      <c r="C97" s="6"/>
      <c r="E97" s="9" t="s">
        <v>110</v>
      </c>
      <c r="H97" s="8">
        <v>5500</v>
      </c>
      <c r="I97" s="8" t="s">
        <v>25</v>
      </c>
    </row>
    <row r="98" spans="5:9" ht="14.25" customHeight="1">
      <c r="E98" s="54" t="s">
        <v>111</v>
      </c>
      <c r="H98" s="8">
        <v>3500</v>
      </c>
      <c r="I98" s="8" t="s">
        <v>109</v>
      </c>
    </row>
    <row r="99" spans="2:5" ht="15">
      <c r="B99" s="7" t="s">
        <v>10</v>
      </c>
      <c r="C99" s="7"/>
      <c r="D99" s="15" t="s">
        <v>30</v>
      </c>
      <c r="E99" s="7" t="s">
        <v>23</v>
      </c>
    </row>
  </sheetData>
  <sheetProtection/>
  <mergeCells count="7">
    <mergeCell ref="K5:K44"/>
    <mergeCell ref="B95:C95"/>
    <mergeCell ref="E95:F95"/>
    <mergeCell ref="B1:J1"/>
    <mergeCell ref="E96:F96"/>
    <mergeCell ref="H96:I96"/>
    <mergeCell ref="H95:I95"/>
  </mergeCells>
  <printOptions/>
  <pageMargins left="0.25" right="0.25" top="0.41" bottom="0.93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2013-10-07T09:42:49Z</dcterms:modified>
  <cp:category/>
  <cp:version/>
  <cp:contentType/>
  <cp:contentStatus/>
</cp:coreProperties>
</file>