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'Sheet1'!$A$1:$L$98</definedName>
  </definedNames>
  <calcPr fullCalcOnLoad="1"/>
</workbook>
</file>

<file path=xl/sharedStrings.xml><?xml version="1.0" encoding="utf-8"?>
<sst xmlns="http://schemas.openxmlformats.org/spreadsheetml/2006/main" count="249" uniqueCount="117">
  <si>
    <t>Apt.No / Номер Апп.</t>
  </si>
  <si>
    <t>Floor / этаж</t>
  </si>
  <si>
    <t>Total area / Всего площадь</t>
  </si>
  <si>
    <t>Bedrooms / Спальни</t>
  </si>
  <si>
    <t>Status / Статус</t>
  </si>
  <si>
    <t>I</t>
  </si>
  <si>
    <t>II</t>
  </si>
  <si>
    <t>III</t>
  </si>
  <si>
    <t>IV</t>
  </si>
  <si>
    <t xml:space="preserve">  ПЛАН ПЛАТЕЖЕЙ:</t>
  </si>
  <si>
    <t>Плата за обслуживание в год. -</t>
  </si>
  <si>
    <t xml:space="preserve">             Партер ±0.00</t>
  </si>
  <si>
    <t xml:space="preserve">            Етаж +3.45</t>
  </si>
  <si>
    <t xml:space="preserve">            Етаж +6.30</t>
  </si>
  <si>
    <t xml:space="preserve">           Етаж +9.15</t>
  </si>
  <si>
    <t xml:space="preserve">           Етаж +12.00</t>
  </si>
  <si>
    <t>Green Paradise</t>
  </si>
  <si>
    <t>V</t>
  </si>
  <si>
    <t>Balconies  Балконы</t>
  </si>
  <si>
    <t>Брон</t>
  </si>
  <si>
    <t>Нот Акт</t>
  </si>
  <si>
    <t>ЕUR</t>
  </si>
  <si>
    <t xml:space="preserve">   без НДС</t>
  </si>
  <si>
    <t>Апартамент</t>
  </si>
  <si>
    <t>EURO кв.м</t>
  </si>
  <si>
    <t xml:space="preserve">Бистро </t>
  </si>
  <si>
    <t>Продан</t>
  </si>
  <si>
    <t>Резерв</t>
  </si>
  <si>
    <t>Студио - А1</t>
  </si>
  <si>
    <t>Студио - А2</t>
  </si>
  <si>
    <t>Студио - А3</t>
  </si>
  <si>
    <t>Апартамент - А1</t>
  </si>
  <si>
    <t>Апартамент - А2</t>
  </si>
  <si>
    <t>Студио - Б4</t>
  </si>
  <si>
    <t>Студио -Б3</t>
  </si>
  <si>
    <t>Апартамент - Б1</t>
  </si>
  <si>
    <t>Апартамент - Б2</t>
  </si>
  <si>
    <t>Апартамент - Б3</t>
  </si>
  <si>
    <t>Апартамент - Б4</t>
  </si>
  <si>
    <t>Студио - Б6</t>
  </si>
  <si>
    <t>Апартамент - Б5</t>
  </si>
  <si>
    <t>Апартамент - Б6</t>
  </si>
  <si>
    <t>Апартамент - Б7</t>
  </si>
  <si>
    <t>Апартамент - Б8</t>
  </si>
  <si>
    <t>Апартамент - Б9</t>
  </si>
  <si>
    <t>Апартамент - Б10</t>
  </si>
  <si>
    <t>Студио - А6</t>
  </si>
  <si>
    <t>Апартамент - А3</t>
  </si>
  <si>
    <t>Апартамент - А4</t>
  </si>
  <si>
    <t>Апартамент - А5</t>
  </si>
  <si>
    <t>Апартамент - А6</t>
  </si>
  <si>
    <t>Апартамент - А7</t>
  </si>
  <si>
    <t>Студио - А7</t>
  </si>
  <si>
    <t>Студио - А8</t>
  </si>
  <si>
    <t>Студио - А9</t>
  </si>
  <si>
    <t>Апартамент - А9</t>
  </si>
  <si>
    <t>Апартамент - А10</t>
  </si>
  <si>
    <t>Апартамент - А11</t>
  </si>
  <si>
    <t>Апартамент - А12</t>
  </si>
  <si>
    <t>Апартамент - А13</t>
  </si>
  <si>
    <t>Апартамент - А14</t>
  </si>
  <si>
    <t>Студио - А10</t>
  </si>
  <si>
    <t>Апартамент - А15</t>
  </si>
  <si>
    <t>Апартамент - А16</t>
  </si>
  <si>
    <t>Апартамент - А17</t>
  </si>
  <si>
    <t>Апартамент - А18</t>
  </si>
  <si>
    <t>Апартамент - А19</t>
  </si>
  <si>
    <t>Апартамент - А20</t>
  </si>
  <si>
    <t>Студио - А11</t>
  </si>
  <si>
    <t>Апартамент - А21</t>
  </si>
  <si>
    <t>Апартамент - А22</t>
  </si>
  <si>
    <t>Апартамент - А23</t>
  </si>
  <si>
    <t>Апартамент - А24</t>
  </si>
  <si>
    <t>Студио - Б7</t>
  </si>
  <si>
    <t>Студио - Б8</t>
  </si>
  <si>
    <t>Студио - Б9</t>
  </si>
  <si>
    <t>Апартамент - Б11</t>
  </si>
  <si>
    <t>Апартамент - Б12</t>
  </si>
  <si>
    <t>Апартамент - Б13</t>
  </si>
  <si>
    <t>Апартамент - Б14</t>
  </si>
  <si>
    <t>Апартамент - Б15</t>
  </si>
  <si>
    <t>Апартамент - Б16</t>
  </si>
  <si>
    <t>Студио - Б10</t>
  </si>
  <si>
    <t>Апартамент - Б17</t>
  </si>
  <si>
    <t>Апартамент - Б18</t>
  </si>
  <si>
    <t>Апартамент - Б19</t>
  </si>
  <si>
    <t>Апартамент - Б20</t>
  </si>
  <si>
    <t>Апартамент - Б21</t>
  </si>
  <si>
    <t>Апартамент - Б22</t>
  </si>
  <si>
    <t>Студио  - Б11</t>
  </si>
  <si>
    <t>Апартамент - Б23</t>
  </si>
  <si>
    <t>Апартамент - Б24</t>
  </si>
  <si>
    <t>Апартамент - Б25</t>
  </si>
  <si>
    <t>Апартамент - Б26</t>
  </si>
  <si>
    <t>Резерв/Viktori</t>
  </si>
  <si>
    <t>Ет</t>
  </si>
  <si>
    <t>Студио - Б1</t>
  </si>
  <si>
    <t>Студио - Б2</t>
  </si>
  <si>
    <t>Студия</t>
  </si>
  <si>
    <t>Цена мебели -</t>
  </si>
  <si>
    <t>Цена план "А"  Всего в ЕUR</t>
  </si>
  <si>
    <t>Цена план "B" Всего в ЕUR</t>
  </si>
  <si>
    <r>
      <rPr>
        <sz val="16"/>
        <rFont val="Arial"/>
        <family val="2"/>
      </rPr>
      <t>Блок</t>
    </r>
    <r>
      <rPr>
        <b/>
        <sz val="16"/>
        <rFont val="Arial"/>
        <family val="2"/>
      </rPr>
      <t xml:space="preserve"> А</t>
    </r>
  </si>
  <si>
    <t>Студио - А4</t>
  </si>
  <si>
    <t>Студио - А5</t>
  </si>
  <si>
    <t>Апартамент - А8</t>
  </si>
  <si>
    <r>
      <rPr>
        <sz val="16"/>
        <rFont val="Arial"/>
        <family val="2"/>
      </rPr>
      <t>Блок</t>
    </r>
    <r>
      <rPr>
        <b/>
        <sz val="16"/>
        <rFont val="Arial"/>
        <family val="2"/>
      </rPr>
      <t xml:space="preserve"> Б</t>
    </r>
  </si>
  <si>
    <t>Студио  - Б5</t>
  </si>
  <si>
    <r>
      <t>Цена план "</t>
    </r>
    <r>
      <rPr>
        <b/>
        <sz val="12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</si>
  <si>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евро</t>
    </r>
  </si>
  <si>
    <r>
      <t xml:space="preserve">   Цена план "</t>
    </r>
    <r>
      <rPr>
        <b/>
        <sz val="12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</si>
  <si>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евро</t>
    </r>
  </si>
  <si>
    <r>
      <rPr>
        <b/>
        <u val="single"/>
        <sz val="11"/>
        <rFont val="Calibri"/>
        <family val="2"/>
      </rPr>
      <t>Цена мебели</t>
    </r>
    <r>
      <rPr>
        <b/>
        <sz val="11"/>
        <rFont val="Calibri"/>
        <family val="2"/>
      </rPr>
      <t xml:space="preserve"> -</t>
    </r>
  </si>
  <si>
    <r>
      <rPr>
        <b/>
        <sz val="11"/>
        <rFont val="Calibri"/>
        <family val="2"/>
      </rPr>
      <t>8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euro/m2</t>
    </r>
  </si>
  <si>
    <t>Резерв *</t>
  </si>
  <si>
    <t>Резерв*</t>
  </si>
  <si>
    <t>The Green Paradise II                           м.Ноември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</si>
</sst>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/>
      <right style="thick"/>
      <top style="thick"/>
      <bottom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medium"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 style="thin">
        <color indexed="8"/>
      </top>
      <bottom style="thick"/>
    </border>
    <border>
      <left style="medium">
        <color indexed="8"/>
      </left>
      <right style="thick"/>
      <top style="thin">
        <color indexed="8"/>
      </top>
      <bottom style="thick"/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n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thin"/>
    </border>
    <border>
      <left style="medium"/>
      <right style="thin">
        <color indexed="8"/>
      </right>
      <top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9" fontId="7" fillId="32" borderId="15" xfId="0" applyNumberFormat="1" applyFont="1" applyFill="1" applyBorder="1" applyAlignment="1">
      <alignment/>
    </xf>
    <xf numFmtId="9" fontId="3" fillId="32" borderId="16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7" fillId="32" borderId="17" xfId="0" applyFont="1" applyFill="1" applyBorder="1" applyAlignment="1">
      <alignment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/>
    </xf>
    <xf numFmtId="0" fontId="11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top" wrapText="1"/>
    </xf>
    <xf numFmtId="0" fontId="10" fillId="32" borderId="25" xfId="0" applyFont="1" applyFill="1" applyBorder="1" applyAlignment="1">
      <alignment horizontal="center" vertical="top" wrapText="1"/>
    </xf>
    <xf numFmtId="0" fontId="10" fillId="32" borderId="26" xfId="0" applyFont="1" applyFill="1" applyBorder="1" applyAlignment="1">
      <alignment horizontal="center" vertical="top" wrapText="1"/>
    </xf>
    <xf numFmtId="0" fontId="9" fillId="32" borderId="27" xfId="0" applyFont="1" applyFill="1" applyBorder="1" applyAlignment="1">
      <alignment horizontal="center" vertical="top" wrapText="1"/>
    </xf>
    <xf numFmtId="0" fontId="9" fillId="32" borderId="28" xfId="0" applyFont="1" applyFill="1" applyBorder="1" applyAlignment="1">
      <alignment horizontal="center" vertical="top" wrapText="1"/>
    </xf>
    <xf numFmtId="0" fontId="7" fillId="32" borderId="29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3" fillId="33" borderId="25" xfId="0" applyFont="1" applyFill="1" applyBorder="1" applyAlignment="1">
      <alignment horizontal="center"/>
    </xf>
    <xf numFmtId="2" fontId="14" fillId="33" borderId="25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1" fontId="14" fillId="33" borderId="25" xfId="0" applyNumberFormat="1" applyFont="1" applyFill="1" applyBorder="1" applyAlignment="1">
      <alignment horizontal="center" vertical="top" wrapText="1"/>
    </xf>
    <xf numFmtId="1" fontId="14" fillId="33" borderId="27" xfId="0" applyNumberFormat="1" applyFont="1" applyFill="1" applyBorder="1" applyAlignment="1">
      <alignment horizontal="center" vertical="top" wrapText="1"/>
    </xf>
    <xf numFmtId="2" fontId="13" fillId="33" borderId="28" xfId="0" applyNumberFormat="1" applyFont="1" applyFill="1" applyBorder="1" applyAlignment="1">
      <alignment horizontal="center"/>
    </xf>
    <xf numFmtId="0" fontId="7" fillId="32" borderId="3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2" fontId="14" fillId="32" borderId="0" xfId="0" applyNumberFormat="1" applyFont="1" applyFill="1" applyBorder="1" applyAlignment="1">
      <alignment horizontal="center"/>
    </xf>
    <xf numFmtId="1" fontId="14" fillId="32" borderId="0" xfId="0" applyNumberFormat="1" applyFont="1" applyFill="1" applyBorder="1" applyAlignment="1">
      <alignment horizontal="center" vertical="top" wrapText="1"/>
    </xf>
    <xf numFmtId="2" fontId="13" fillId="32" borderId="0" xfId="0" applyNumberFormat="1" applyFont="1" applyFill="1" applyBorder="1" applyAlignment="1">
      <alignment horizontal="center"/>
    </xf>
    <xf numFmtId="0" fontId="5" fillId="34" borderId="31" xfId="0" applyFont="1" applyFill="1" applyBorder="1" applyAlignment="1">
      <alignment horizontal="right"/>
    </xf>
    <xf numFmtId="0" fontId="15" fillId="35" borderId="32" xfId="0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/>
    </xf>
    <xf numFmtId="0" fontId="16" fillId="34" borderId="34" xfId="0" applyFont="1" applyFill="1" applyBorder="1" applyAlignment="1">
      <alignment horizontal="center"/>
    </xf>
    <xf numFmtId="1" fontId="16" fillId="34" borderId="35" xfId="0" applyNumberFormat="1" applyFont="1" applyFill="1" applyBorder="1" applyAlignment="1">
      <alignment horizontal="center"/>
    </xf>
    <xf numFmtId="1" fontId="16" fillId="34" borderId="36" xfId="0" applyNumberFormat="1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right"/>
    </xf>
    <xf numFmtId="2" fontId="9" fillId="32" borderId="0" xfId="0" applyNumberFormat="1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0" fontId="15" fillId="35" borderId="33" xfId="0" applyFont="1" applyFill="1" applyBorder="1" applyAlignment="1">
      <alignment horizontal="center"/>
    </xf>
    <xf numFmtId="3" fontId="5" fillId="34" borderId="38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 vertical="top" wrapText="1"/>
    </xf>
    <xf numFmtId="2" fontId="5" fillId="32" borderId="0" xfId="0" applyNumberFormat="1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1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2" fontId="5" fillId="34" borderId="32" xfId="0" applyNumberFormat="1" applyFont="1" applyFill="1" applyBorder="1" applyAlignment="1">
      <alignment horizontal="center"/>
    </xf>
    <xf numFmtId="2" fontId="15" fillId="34" borderId="32" xfId="0" applyNumberFormat="1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2" fontId="15" fillId="32" borderId="0" xfId="0" applyNumberFormat="1" applyFont="1" applyFill="1" applyBorder="1" applyAlignment="1">
      <alignment horizontal="center"/>
    </xf>
    <xf numFmtId="0" fontId="15" fillId="34" borderId="32" xfId="0" applyNumberFormat="1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top" wrapText="1"/>
    </xf>
    <xf numFmtId="1" fontId="5" fillId="34" borderId="25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0" fontId="5" fillId="34" borderId="42" xfId="0" applyFont="1" applyFill="1" applyBorder="1" applyAlignment="1">
      <alignment horizontal="right"/>
    </xf>
    <xf numFmtId="2" fontId="5" fillId="34" borderId="38" xfId="0" applyNumberFormat="1" applyFont="1" applyFill="1" applyBorder="1" applyAlignment="1">
      <alignment horizontal="center"/>
    </xf>
    <xf numFmtId="0" fontId="15" fillId="34" borderId="38" xfId="0" applyNumberFormat="1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3" fontId="5" fillId="34" borderId="43" xfId="0" applyNumberFormat="1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right"/>
    </xf>
    <xf numFmtId="0" fontId="5" fillId="35" borderId="31" xfId="0" applyFont="1" applyFill="1" applyBorder="1" applyAlignment="1">
      <alignment horizontal="right"/>
    </xf>
    <xf numFmtId="1" fontId="5" fillId="34" borderId="46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15" fillId="35" borderId="32" xfId="0" applyNumberFormat="1" applyFont="1" applyFill="1" applyBorder="1" applyAlignment="1">
      <alignment horizontal="center"/>
    </xf>
    <xf numFmtId="3" fontId="5" fillId="34" borderId="35" xfId="0" applyNumberFormat="1" applyFont="1" applyFill="1" applyBorder="1" applyAlignment="1">
      <alignment horizontal="center"/>
    </xf>
    <xf numFmtId="3" fontId="5" fillId="34" borderId="47" xfId="0" applyNumberFormat="1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 vertical="top" wrapText="1"/>
    </xf>
    <xf numFmtId="1" fontId="5" fillId="34" borderId="48" xfId="0" applyNumberFormat="1" applyFont="1" applyFill="1" applyBorder="1" applyAlignment="1">
      <alignment horizontal="center"/>
    </xf>
    <xf numFmtId="0" fontId="1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right"/>
    </xf>
    <xf numFmtId="2" fontId="5" fillId="32" borderId="32" xfId="0" applyNumberFormat="1" applyFont="1" applyFill="1" applyBorder="1" applyAlignment="1">
      <alignment horizontal="center"/>
    </xf>
    <xf numFmtId="0" fontId="15" fillId="32" borderId="32" xfId="0" applyFont="1" applyFill="1" applyBorder="1" applyAlignment="1">
      <alignment horizontal="center"/>
    </xf>
    <xf numFmtId="2" fontId="14" fillId="33" borderId="51" xfId="0" applyNumberFormat="1" applyFont="1" applyFill="1" applyBorder="1" applyAlignment="1">
      <alignment horizontal="center"/>
    </xf>
    <xf numFmtId="1" fontId="5" fillId="34" borderId="52" xfId="0" applyNumberFormat="1" applyFont="1" applyFill="1" applyBorder="1" applyAlignment="1">
      <alignment horizontal="center"/>
    </xf>
    <xf numFmtId="0" fontId="15" fillId="35" borderId="53" xfId="0" applyFont="1" applyFill="1" applyBorder="1" applyAlignment="1">
      <alignment horizontal="center"/>
    </xf>
    <xf numFmtId="3" fontId="5" fillId="34" borderId="54" xfId="0" applyNumberFormat="1" applyFont="1" applyFill="1" applyBorder="1" applyAlignment="1">
      <alignment horizontal="center"/>
    </xf>
    <xf numFmtId="0" fontId="15" fillId="35" borderId="38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top" wrapText="1"/>
    </xf>
    <xf numFmtId="0" fontId="5" fillId="35" borderId="55" xfId="0" applyFont="1" applyFill="1" applyBorder="1" applyAlignment="1">
      <alignment horizontal="right"/>
    </xf>
    <xf numFmtId="0" fontId="15" fillId="35" borderId="56" xfId="0" applyFont="1" applyFill="1" applyBorder="1" applyAlignment="1">
      <alignment horizontal="center"/>
    </xf>
    <xf numFmtId="2" fontId="5" fillId="35" borderId="56" xfId="0" applyNumberFormat="1" applyFont="1" applyFill="1" applyBorder="1" applyAlignment="1">
      <alignment horizontal="center"/>
    </xf>
    <xf numFmtId="0" fontId="15" fillId="34" borderId="56" xfId="0" applyNumberFormat="1" applyFont="1" applyFill="1" applyBorder="1" applyAlignment="1">
      <alignment horizontal="center"/>
    </xf>
    <xf numFmtId="0" fontId="15" fillId="35" borderId="57" xfId="0" applyFont="1" applyFill="1" applyBorder="1" applyAlignment="1">
      <alignment horizontal="center"/>
    </xf>
    <xf numFmtId="3" fontId="5" fillId="34" borderId="58" xfId="0" applyNumberFormat="1" applyFont="1" applyFill="1" applyBorder="1" applyAlignment="1">
      <alignment horizontal="center"/>
    </xf>
    <xf numFmtId="3" fontId="5" fillId="34" borderId="59" xfId="0" applyNumberFormat="1" applyFont="1" applyFill="1" applyBorder="1" applyAlignment="1">
      <alignment horizontal="center"/>
    </xf>
    <xf numFmtId="0" fontId="5" fillId="35" borderId="60" xfId="0" applyFont="1" applyFill="1" applyBorder="1" applyAlignment="1">
      <alignment horizontal="center" vertical="top" wrapText="1"/>
    </xf>
    <xf numFmtId="3" fontId="5" fillId="32" borderId="0" xfId="0" applyNumberFormat="1" applyFont="1" applyFill="1" applyBorder="1" applyAlignment="1">
      <alignment horizontal="center"/>
    </xf>
    <xf numFmtId="1" fontId="5" fillId="34" borderId="38" xfId="0" applyNumberFormat="1" applyFont="1" applyFill="1" applyBorder="1" applyAlignment="1">
      <alignment horizontal="center"/>
    </xf>
    <xf numFmtId="1" fontId="5" fillId="34" borderId="16" xfId="0" applyNumberFormat="1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 vertical="top" wrapText="1"/>
    </xf>
    <xf numFmtId="1" fontId="5" fillId="34" borderId="63" xfId="0" applyNumberFormat="1" applyFont="1" applyFill="1" applyBorder="1" applyAlignment="1">
      <alignment horizontal="center"/>
    </xf>
    <xf numFmtId="2" fontId="13" fillId="33" borderId="64" xfId="0" applyNumberFormat="1" applyFont="1" applyFill="1" applyBorder="1" applyAlignment="1">
      <alignment horizontal="center"/>
    </xf>
    <xf numFmtId="1" fontId="5" fillId="34" borderId="35" xfId="0" applyNumberFormat="1" applyFont="1" applyFill="1" applyBorder="1" applyAlignment="1">
      <alignment horizontal="center"/>
    </xf>
    <xf numFmtId="1" fontId="5" fillId="34" borderId="43" xfId="0" applyNumberFormat="1" applyFont="1" applyFill="1" applyBorder="1" applyAlignment="1">
      <alignment horizontal="center"/>
    </xf>
    <xf numFmtId="1" fontId="5" fillId="34" borderId="47" xfId="0" applyNumberFormat="1" applyFont="1" applyFill="1" applyBorder="1" applyAlignment="1">
      <alignment horizontal="center"/>
    </xf>
    <xf numFmtId="1" fontId="5" fillId="34" borderId="65" xfId="0" applyNumberFormat="1" applyFont="1" applyFill="1" applyBorder="1" applyAlignment="1">
      <alignment horizontal="center"/>
    </xf>
    <xf numFmtId="0" fontId="15" fillId="35" borderId="52" xfId="0" applyFont="1" applyFill="1" applyBorder="1" applyAlignment="1">
      <alignment horizontal="center"/>
    </xf>
    <xf numFmtId="1" fontId="5" fillId="34" borderId="66" xfId="0" applyNumberFormat="1" applyFont="1" applyFill="1" applyBorder="1" applyAlignment="1">
      <alignment horizontal="center"/>
    </xf>
    <xf numFmtId="2" fontId="5" fillId="35" borderId="67" xfId="0" applyNumberFormat="1" applyFont="1" applyFill="1" applyBorder="1" applyAlignment="1">
      <alignment horizontal="center"/>
    </xf>
    <xf numFmtId="172" fontId="7" fillId="32" borderId="0" xfId="0" applyNumberFormat="1" applyFont="1" applyFill="1" applyAlignment="1">
      <alignment/>
    </xf>
    <xf numFmtId="0" fontId="21" fillId="32" borderId="0" xfId="0" applyFont="1" applyFill="1" applyAlignment="1">
      <alignment/>
    </xf>
    <xf numFmtId="172" fontId="18" fillId="32" borderId="0" xfId="0" applyNumberFormat="1" applyFont="1" applyFill="1" applyAlignment="1">
      <alignment/>
    </xf>
    <xf numFmtId="0" fontId="18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3" fillId="32" borderId="68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/>
    </xf>
    <xf numFmtId="0" fontId="2" fillId="32" borderId="23" xfId="0" applyFont="1" applyFill="1" applyBorder="1" applyAlignment="1">
      <alignment horizontal="center" vertical="center" textRotation="180"/>
    </xf>
    <xf numFmtId="0" fontId="7" fillId="32" borderId="29" xfId="0" applyFont="1" applyFill="1" applyBorder="1" applyAlignment="1">
      <alignment/>
    </xf>
    <xf numFmtId="0" fontId="7" fillId="32" borderId="30" xfId="0" applyFont="1" applyFill="1" applyBorder="1" applyAlignment="1">
      <alignment/>
    </xf>
    <xf numFmtId="0" fontId="3" fillId="32" borderId="69" xfId="0" applyFont="1" applyFill="1" applyBorder="1" applyAlignment="1">
      <alignment horizontal="center" vertical="top" wrapText="1"/>
    </xf>
    <xf numFmtId="9" fontId="3" fillId="32" borderId="70" xfId="0" applyNumberFormat="1" applyFont="1" applyFill="1" applyBorder="1" applyAlignment="1">
      <alignment horizontal="center" wrapText="1"/>
    </xf>
    <xf numFmtId="0" fontId="3" fillId="32" borderId="68" xfId="0" applyFont="1" applyFill="1" applyBorder="1" applyAlignment="1">
      <alignment horizontal="center" wrapText="1"/>
    </xf>
    <xf numFmtId="0" fontId="8" fillId="32" borderId="71" xfId="0" applyFont="1" applyFill="1" applyBorder="1" applyAlignment="1">
      <alignment horizontal="center" vertical="center" wrapText="1"/>
    </xf>
    <xf numFmtId="9" fontId="3" fillId="32" borderId="72" xfId="0" applyNumberFormat="1" applyFont="1" applyFill="1" applyBorder="1" applyAlignment="1">
      <alignment horizontal="center" wrapText="1"/>
    </xf>
    <xf numFmtId="0" fontId="11" fillId="32" borderId="73" xfId="0" applyFont="1" applyFill="1" applyBorder="1" applyAlignment="1">
      <alignment horizontal="center" vertical="center"/>
    </xf>
    <xf numFmtId="0" fontId="9" fillId="32" borderId="74" xfId="0" applyFont="1" applyFill="1" applyBorder="1" applyAlignment="1">
      <alignment horizontal="center" vertical="top" wrapText="1"/>
    </xf>
    <xf numFmtId="0" fontId="10" fillId="32" borderId="74" xfId="0" applyFont="1" applyFill="1" applyBorder="1" applyAlignment="1">
      <alignment horizontal="center" vertical="top" wrapText="1"/>
    </xf>
    <xf numFmtId="0" fontId="10" fillId="32" borderId="75" xfId="0" applyFont="1" applyFill="1" applyBorder="1" applyAlignment="1">
      <alignment horizontal="center" vertical="top" wrapText="1"/>
    </xf>
    <xf numFmtId="0" fontId="9" fillId="32" borderId="76" xfId="0" applyFont="1" applyFill="1" applyBorder="1" applyAlignment="1">
      <alignment horizontal="center" vertical="top" wrapText="1"/>
    </xf>
    <xf numFmtId="0" fontId="9" fillId="32" borderId="77" xfId="0" applyFont="1" applyFill="1" applyBorder="1" applyAlignment="1">
      <alignment horizontal="center" vertical="top" wrapText="1"/>
    </xf>
    <xf numFmtId="0" fontId="9" fillId="33" borderId="78" xfId="0" applyFont="1" applyFill="1" applyBorder="1" applyAlignment="1">
      <alignment/>
    </xf>
    <xf numFmtId="0" fontId="5" fillId="34" borderId="79" xfId="0" applyFont="1" applyFill="1" applyBorder="1" applyAlignment="1">
      <alignment horizontal="right"/>
    </xf>
    <xf numFmtId="0" fontId="5" fillId="34" borderId="80" xfId="0" applyFont="1" applyFill="1" applyBorder="1" applyAlignment="1">
      <alignment horizontal="right"/>
    </xf>
    <xf numFmtId="0" fontId="5" fillId="34" borderId="81" xfId="0" applyFont="1" applyFill="1" applyBorder="1" applyAlignment="1">
      <alignment horizontal="right"/>
    </xf>
    <xf numFmtId="0" fontId="5" fillId="35" borderId="79" xfId="0" applyFont="1" applyFill="1" applyBorder="1" applyAlignment="1">
      <alignment horizontal="right"/>
    </xf>
    <xf numFmtId="0" fontId="5" fillId="32" borderId="79" xfId="0" applyFont="1" applyFill="1" applyBorder="1" applyAlignment="1">
      <alignment horizontal="right"/>
    </xf>
    <xf numFmtId="0" fontId="5" fillId="35" borderId="82" xfId="0" applyFont="1" applyFill="1" applyBorder="1" applyAlignment="1">
      <alignment horizontal="right"/>
    </xf>
    <xf numFmtId="0" fontId="3" fillId="32" borderId="83" xfId="0" applyFont="1" applyFill="1" applyBorder="1" applyAlignment="1">
      <alignment horizontal="center"/>
    </xf>
    <xf numFmtId="0" fontId="3" fillId="32" borderId="84" xfId="0" applyFont="1" applyFill="1" applyBorder="1" applyAlignment="1">
      <alignment horizontal="center" vertical="top" wrapText="1"/>
    </xf>
    <xf numFmtId="0" fontId="3" fillId="32" borderId="85" xfId="0" applyFont="1" applyFill="1" applyBorder="1" applyAlignment="1">
      <alignment horizontal="center" vertical="top" wrapText="1"/>
    </xf>
    <xf numFmtId="0" fontId="3" fillId="32" borderId="86" xfId="0" applyFont="1" applyFill="1" applyBorder="1" applyAlignment="1">
      <alignment horizontal="left" vertical="top" wrapText="1"/>
    </xf>
    <xf numFmtId="0" fontId="20" fillId="32" borderId="87" xfId="0" applyFont="1" applyFill="1" applyBorder="1" applyAlignment="1">
      <alignment/>
    </xf>
    <xf numFmtId="9" fontId="3" fillId="32" borderId="88" xfId="0" applyNumberFormat="1" applyFont="1" applyFill="1" applyBorder="1" applyAlignment="1">
      <alignment horizontal="center" wrapText="1"/>
    </xf>
    <xf numFmtId="9" fontId="3" fillId="32" borderId="89" xfId="0" applyNumberFormat="1" applyFont="1" applyFill="1" applyBorder="1" applyAlignment="1">
      <alignment horizontal="center" wrapText="1"/>
    </xf>
    <xf numFmtId="9" fontId="3" fillId="32" borderId="89" xfId="0" applyNumberFormat="1" applyFont="1" applyFill="1" applyBorder="1" applyAlignment="1">
      <alignment horizontal="center" wrapText="1"/>
    </xf>
    <xf numFmtId="9" fontId="3" fillId="32" borderId="86" xfId="0" applyNumberFormat="1" applyFont="1" applyFill="1" applyBorder="1" applyAlignment="1">
      <alignment horizontal="center" wrapText="1"/>
    </xf>
    <xf numFmtId="9" fontId="3" fillId="32" borderId="9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115" zoomScaleNormal="115" zoomScalePageLayoutView="0" workbookViewId="0" topLeftCell="A1">
      <selection activeCell="L98" sqref="A1:L98"/>
    </sheetView>
  </sheetViews>
  <sheetFormatPr defaultColWidth="9.140625" defaultRowHeight="15"/>
  <cols>
    <col min="1" max="1" width="5.421875" style="10" customWidth="1"/>
    <col min="2" max="2" width="22.7109375" style="10" customWidth="1"/>
    <col min="3" max="3" width="5.7109375" style="10" customWidth="1"/>
    <col min="4" max="4" width="9.00390625" style="10" customWidth="1"/>
    <col min="5" max="5" width="7.00390625" style="10" customWidth="1"/>
    <col min="6" max="6" width="6.421875" style="10" customWidth="1"/>
    <col min="7" max="7" width="5.8515625" style="10" hidden="1" customWidth="1"/>
    <col min="8" max="8" width="11.28125" style="10" customWidth="1"/>
    <col min="9" max="9" width="11.140625" style="10" customWidth="1"/>
    <col min="10" max="10" width="14.140625" style="10" customWidth="1"/>
    <col min="11" max="11" width="0.13671875" style="10" customWidth="1"/>
    <col min="12" max="12" width="7.8515625" style="10" customWidth="1"/>
    <col min="13" max="16384" width="9.140625" style="10" customWidth="1"/>
  </cols>
  <sheetData>
    <row r="1" spans="2:10" ht="23.25" customHeight="1" thickBot="1">
      <c r="B1" s="135" t="s">
        <v>116</v>
      </c>
      <c r="C1" s="135"/>
      <c r="D1" s="135"/>
      <c r="E1" s="135"/>
      <c r="F1" s="135"/>
      <c r="G1" s="135"/>
      <c r="H1" s="135"/>
      <c r="I1" s="135"/>
      <c r="J1" s="135"/>
    </row>
    <row r="2" spans="1:21" ht="38.25" customHeight="1" thickBot="1" thickTop="1">
      <c r="A2" s="11"/>
      <c r="B2" s="12" t="s">
        <v>0</v>
      </c>
      <c r="C2" s="13" t="s">
        <v>1</v>
      </c>
      <c r="D2" s="14" t="s">
        <v>2</v>
      </c>
      <c r="E2" s="14" t="s">
        <v>3</v>
      </c>
      <c r="F2" s="14" t="s">
        <v>18</v>
      </c>
      <c r="G2" s="15" t="s">
        <v>24</v>
      </c>
      <c r="H2" s="13" t="s">
        <v>100</v>
      </c>
      <c r="I2" s="16" t="s">
        <v>101</v>
      </c>
      <c r="J2" s="17" t="s">
        <v>4</v>
      </c>
      <c r="K2" s="18"/>
      <c r="L2" s="19"/>
      <c r="M2" s="20"/>
      <c r="N2" s="20"/>
      <c r="O2" s="20"/>
      <c r="P2" s="20"/>
      <c r="Q2" s="21"/>
      <c r="R2" s="21"/>
      <c r="S2" s="21"/>
      <c r="T2" s="22"/>
      <c r="U2" s="22"/>
    </row>
    <row r="3" spans="1:21" ht="18.75" customHeight="1" thickBot="1">
      <c r="A3" s="11"/>
      <c r="B3" s="23" t="s">
        <v>102</v>
      </c>
      <c r="C3" s="24"/>
      <c r="D3" s="25"/>
      <c r="E3" s="25"/>
      <c r="F3" s="25"/>
      <c r="G3" s="26"/>
      <c r="H3" s="24"/>
      <c r="I3" s="27"/>
      <c r="J3" s="28"/>
      <c r="K3" s="29"/>
      <c r="L3" s="19"/>
      <c r="M3" s="20"/>
      <c r="N3" s="20"/>
      <c r="O3" s="20"/>
      <c r="P3" s="20"/>
      <c r="Q3" s="21"/>
      <c r="R3" s="21"/>
      <c r="S3" s="21"/>
      <c r="T3" s="22"/>
      <c r="U3" s="22"/>
    </row>
    <row r="4" spans="1:21" ht="15" customHeight="1" thickBot="1">
      <c r="A4" s="11"/>
      <c r="B4" s="30" t="s">
        <v>11</v>
      </c>
      <c r="C4" s="31" t="s">
        <v>5</v>
      </c>
      <c r="D4" s="32"/>
      <c r="E4" s="32"/>
      <c r="F4" s="32"/>
      <c r="G4" s="33"/>
      <c r="H4" s="34"/>
      <c r="I4" s="35"/>
      <c r="J4" s="36"/>
      <c r="K4" s="37"/>
      <c r="L4" s="38"/>
      <c r="M4" s="39"/>
      <c r="N4" s="39"/>
      <c r="O4" s="39"/>
      <c r="P4" s="39"/>
      <c r="Q4" s="40"/>
      <c r="R4" s="40"/>
      <c r="S4" s="41"/>
      <c r="T4" s="22"/>
      <c r="U4" s="22"/>
    </row>
    <row r="5" spans="1:21" ht="15" customHeight="1" thickTop="1">
      <c r="A5" s="11"/>
      <c r="B5" s="42" t="s">
        <v>25</v>
      </c>
      <c r="C5" s="43" t="s">
        <v>95</v>
      </c>
      <c r="D5" s="44">
        <v>284.63</v>
      </c>
      <c r="E5" s="45"/>
      <c r="F5" s="45"/>
      <c r="G5" s="46"/>
      <c r="H5" s="47"/>
      <c r="I5" s="48"/>
      <c r="J5" s="49"/>
      <c r="K5" s="129" t="s">
        <v>16</v>
      </c>
      <c r="L5" s="50"/>
      <c r="M5" s="51"/>
      <c r="N5" s="52"/>
      <c r="O5" s="52"/>
      <c r="P5" s="52"/>
      <c r="Q5" s="53"/>
      <c r="R5" s="53"/>
      <c r="S5" s="21"/>
      <c r="T5" s="22"/>
      <c r="U5" s="22"/>
    </row>
    <row r="6" spans="1:21" ht="15" customHeight="1">
      <c r="A6" s="11"/>
      <c r="B6" s="42" t="s">
        <v>28</v>
      </c>
      <c r="C6" s="43" t="s">
        <v>95</v>
      </c>
      <c r="D6" s="54">
        <v>28.88</v>
      </c>
      <c r="E6" s="55"/>
      <c r="F6" s="55">
        <v>1</v>
      </c>
      <c r="G6" s="43">
        <v>800</v>
      </c>
      <c r="H6" s="56">
        <f>D6*G6</f>
        <v>23104</v>
      </c>
      <c r="I6" s="57">
        <f>SUM(H6-H6*0.03)</f>
        <v>22410.88</v>
      </c>
      <c r="J6" s="58" t="s">
        <v>94</v>
      </c>
      <c r="K6" s="130"/>
      <c r="L6" s="50"/>
      <c r="M6" s="59"/>
      <c r="N6" s="60"/>
      <c r="O6" s="60"/>
      <c r="P6" s="60"/>
      <c r="Q6" s="61"/>
      <c r="R6" s="61"/>
      <c r="S6" s="62"/>
      <c r="T6" s="22"/>
      <c r="U6" s="22"/>
    </row>
    <row r="7" spans="1:21" ht="15" customHeight="1">
      <c r="A7" s="11"/>
      <c r="B7" s="42" t="s">
        <v>29</v>
      </c>
      <c r="C7" s="43" t="s">
        <v>95</v>
      </c>
      <c r="D7" s="54">
        <v>29.07</v>
      </c>
      <c r="E7" s="55"/>
      <c r="F7" s="55">
        <v>1</v>
      </c>
      <c r="G7" s="43">
        <v>800</v>
      </c>
      <c r="H7" s="56">
        <f>D7*G7</f>
        <v>23256</v>
      </c>
      <c r="I7" s="57">
        <f>SUM(H7-H7*0.03)</f>
        <v>22558.32</v>
      </c>
      <c r="J7" s="58" t="s">
        <v>94</v>
      </c>
      <c r="K7" s="130"/>
      <c r="L7" s="50"/>
      <c r="M7" s="59"/>
      <c r="N7" s="60"/>
      <c r="O7" s="60"/>
      <c r="P7" s="60"/>
      <c r="Q7" s="61"/>
      <c r="R7" s="61"/>
      <c r="S7" s="62"/>
      <c r="T7" s="22"/>
      <c r="U7" s="22"/>
    </row>
    <row r="8" spans="1:21" ht="15" customHeight="1">
      <c r="A8" s="11"/>
      <c r="B8" s="42" t="s">
        <v>30</v>
      </c>
      <c r="C8" s="43" t="s">
        <v>95</v>
      </c>
      <c r="D8" s="63">
        <v>29.07</v>
      </c>
      <c r="E8" s="64"/>
      <c r="F8" s="65">
        <v>1</v>
      </c>
      <c r="G8" s="43">
        <v>800</v>
      </c>
      <c r="H8" s="56">
        <f>D8*G8</f>
        <v>23256</v>
      </c>
      <c r="I8" s="57">
        <f>SUM(H8-H8*0.03)</f>
        <v>22558.32</v>
      </c>
      <c r="J8" s="58" t="s">
        <v>94</v>
      </c>
      <c r="K8" s="130"/>
      <c r="L8" s="50"/>
      <c r="M8" s="59"/>
      <c r="N8" s="66"/>
      <c r="O8" s="60"/>
      <c r="P8" s="60"/>
      <c r="Q8" s="61"/>
      <c r="R8" s="61"/>
      <c r="S8" s="62"/>
      <c r="T8" s="22"/>
      <c r="U8" s="22"/>
    </row>
    <row r="9" spans="1:21" ht="15" customHeight="1">
      <c r="A9" s="11"/>
      <c r="B9" s="42" t="s">
        <v>31</v>
      </c>
      <c r="C9" s="43" t="s">
        <v>95</v>
      </c>
      <c r="D9" s="63">
        <v>60.61</v>
      </c>
      <c r="E9" s="67">
        <v>1</v>
      </c>
      <c r="F9" s="65">
        <v>1</v>
      </c>
      <c r="G9" s="43">
        <v>800</v>
      </c>
      <c r="H9" s="56">
        <f>D9*G9</f>
        <v>48488</v>
      </c>
      <c r="I9" s="57">
        <f>SUM(H9-H9*0.03)</f>
        <v>47033.36</v>
      </c>
      <c r="J9" s="58" t="s">
        <v>94</v>
      </c>
      <c r="K9" s="130"/>
      <c r="L9" s="50"/>
      <c r="M9" s="59"/>
      <c r="N9" s="66"/>
      <c r="O9" s="60"/>
      <c r="P9" s="60"/>
      <c r="Q9" s="61"/>
      <c r="R9" s="61"/>
      <c r="S9" s="62"/>
      <c r="T9" s="22"/>
      <c r="U9" s="22"/>
    </row>
    <row r="10" spans="1:21" ht="15" customHeight="1" thickBot="1">
      <c r="A10" s="11"/>
      <c r="B10" s="42" t="s">
        <v>32</v>
      </c>
      <c r="C10" s="43" t="s">
        <v>95</v>
      </c>
      <c r="D10" s="63">
        <v>60.61</v>
      </c>
      <c r="E10" s="67">
        <v>1</v>
      </c>
      <c r="F10" s="65">
        <v>1</v>
      </c>
      <c r="G10" s="43">
        <v>800</v>
      </c>
      <c r="H10" s="56">
        <f>D10*G10</f>
        <v>48488</v>
      </c>
      <c r="I10" s="57">
        <f>SUM(H10-H10*0.03)</f>
        <v>47033.36</v>
      </c>
      <c r="J10" s="68" t="s">
        <v>114</v>
      </c>
      <c r="K10" s="130"/>
      <c r="L10" s="50"/>
      <c r="M10" s="59"/>
      <c r="N10" s="69"/>
      <c r="O10" s="62"/>
      <c r="P10" s="62"/>
      <c r="Q10" s="61"/>
      <c r="R10" s="61"/>
      <c r="S10" s="70"/>
      <c r="T10" s="22"/>
      <c r="U10" s="22"/>
    </row>
    <row r="11" spans="1:21" ht="15" customHeight="1" thickBot="1">
      <c r="A11" s="11"/>
      <c r="B11" s="30" t="s">
        <v>12</v>
      </c>
      <c r="C11" s="31" t="s">
        <v>6</v>
      </c>
      <c r="D11" s="32"/>
      <c r="E11" s="32"/>
      <c r="F11" s="32"/>
      <c r="G11" s="32"/>
      <c r="H11" s="71"/>
      <c r="I11" s="72"/>
      <c r="J11" s="36"/>
      <c r="K11" s="130"/>
      <c r="L11" s="38"/>
      <c r="M11" s="39"/>
      <c r="N11" s="39"/>
      <c r="O11" s="39"/>
      <c r="P11" s="39"/>
      <c r="Q11" s="61"/>
      <c r="R11" s="61"/>
      <c r="S11" s="41"/>
      <c r="T11" s="22"/>
      <c r="U11" s="22"/>
    </row>
    <row r="12" spans="1:21" ht="15" customHeight="1">
      <c r="A12" s="11"/>
      <c r="B12" s="73" t="s">
        <v>103</v>
      </c>
      <c r="C12" s="43" t="s">
        <v>95</v>
      </c>
      <c r="D12" s="74">
        <v>33.71</v>
      </c>
      <c r="E12" s="75"/>
      <c r="F12" s="76">
        <v>1</v>
      </c>
      <c r="G12" s="43">
        <v>0</v>
      </c>
      <c r="H12" s="56">
        <f aca="true" t="shared" si="0" ref="H12:H43">D12*G12</f>
        <v>0</v>
      </c>
      <c r="I12" s="77">
        <f>SUM(H12-H12*0.05)</f>
        <v>0</v>
      </c>
      <c r="J12" s="78" t="s">
        <v>26</v>
      </c>
      <c r="K12" s="130"/>
      <c r="L12" s="50"/>
      <c r="M12" s="59"/>
      <c r="N12" s="69"/>
      <c r="O12" s="60"/>
      <c r="P12" s="60"/>
      <c r="Q12" s="61"/>
      <c r="R12" s="61"/>
      <c r="S12" s="62"/>
      <c r="T12" s="22"/>
      <c r="U12" s="22"/>
    </row>
    <row r="13" spans="1:21" ht="15" customHeight="1">
      <c r="A13" s="11"/>
      <c r="B13" s="79" t="s">
        <v>104</v>
      </c>
      <c r="C13" s="43" t="s">
        <v>95</v>
      </c>
      <c r="D13" s="74">
        <v>29.81</v>
      </c>
      <c r="E13" s="75"/>
      <c r="F13" s="76">
        <v>1</v>
      </c>
      <c r="G13" s="43">
        <v>0</v>
      </c>
      <c r="H13" s="56">
        <f t="shared" si="0"/>
        <v>0</v>
      </c>
      <c r="I13" s="77">
        <f>SUM(H13-H13*0.03)</f>
        <v>0</v>
      </c>
      <c r="J13" s="78" t="s">
        <v>26</v>
      </c>
      <c r="K13" s="130"/>
      <c r="L13" s="50"/>
      <c r="M13" s="59"/>
      <c r="N13" s="69"/>
      <c r="O13" s="60"/>
      <c r="P13" s="60"/>
      <c r="Q13" s="61"/>
      <c r="R13" s="61"/>
      <c r="S13" s="62"/>
      <c r="T13" s="22"/>
      <c r="U13" s="22"/>
    </row>
    <row r="14" spans="1:21" ht="15" customHeight="1">
      <c r="A14" s="11"/>
      <c r="B14" s="79" t="s">
        <v>46</v>
      </c>
      <c r="C14" s="43" t="s">
        <v>95</v>
      </c>
      <c r="D14" s="74">
        <v>29.81</v>
      </c>
      <c r="E14" s="75"/>
      <c r="F14" s="76">
        <v>1</v>
      </c>
      <c r="G14" s="43">
        <v>825</v>
      </c>
      <c r="H14" s="56">
        <f t="shared" si="0"/>
        <v>24593.25</v>
      </c>
      <c r="I14" s="77">
        <f aca="true" t="shared" si="1" ref="I14:I20">SUM(H14-H14*0.03)</f>
        <v>23855.4525</v>
      </c>
      <c r="J14" s="78"/>
      <c r="K14" s="130"/>
      <c r="L14" s="50"/>
      <c r="M14" s="59"/>
      <c r="N14" s="69"/>
      <c r="O14" s="60"/>
      <c r="P14" s="60"/>
      <c r="Q14" s="61"/>
      <c r="R14" s="61"/>
      <c r="S14" s="62"/>
      <c r="T14" s="22"/>
      <c r="U14" s="22"/>
    </row>
    <row r="15" spans="1:21" ht="15" customHeight="1">
      <c r="A15" s="11"/>
      <c r="B15" s="80" t="s">
        <v>47</v>
      </c>
      <c r="C15" s="43" t="s">
        <v>95</v>
      </c>
      <c r="D15" s="74">
        <v>59.6</v>
      </c>
      <c r="E15" s="75">
        <v>1</v>
      </c>
      <c r="F15" s="76">
        <v>1</v>
      </c>
      <c r="G15" s="43">
        <v>825</v>
      </c>
      <c r="H15" s="56">
        <v>0</v>
      </c>
      <c r="I15" s="77">
        <v>0</v>
      </c>
      <c r="J15" s="78" t="s">
        <v>26</v>
      </c>
      <c r="K15" s="130"/>
      <c r="L15" s="50"/>
      <c r="M15" s="59"/>
      <c r="N15" s="69"/>
      <c r="O15" s="60"/>
      <c r="P15" s="60"/>
      <c r="Q15" s="61"/>
      <c r="R15" s="61"/>
      <c r="S15" s="62"/>
      <c r="T15" s="22"/>
      <c r="U15" s="22"/>
    </row>
    <row r="16" spans="1:21" ht="15" customHeight="1">
      <c r="A16" s="11"/>
      <c r="B16" s="80" t="s">
        <v>48</v>
      </c>
      <c r="C16" s="43" t="s">
        <v>95</v>
      </c>
      <c r="D16" s="74">
        <v>69.18</v>
      </c>
      <c r="E16" s="75">
        <v>1</v>
      </c>
      <c r="F16" s="76">
        <v>2</v>
      </c>
      <c r="G16" s="43">
        <v>0</v>
      </c>
      <c r="H16" s="56">
        <f t="shared" si="0"/>
        <v>0</v>
      </c>
      <c r="I16" s="77">
        <f t="shared" si="1"/>
        <v>0</v>
      </c>
      <c r="J16" s="78" t="s">
        <v>26</v>
      </c>
      <c r="K16" s="130"/>
      <c r="L16" s="50"/>
      <c r="M16" s="59"/>
      <c r="N16" s="69"/>
      <c r="O16" s="60"/>
      <c r="P16" s="60"/>
      <c r="Q16" s="61"/>
      <c r="R16" s="61"/>
      <c r="S16" s="62"/>
      <c r="T16" s="22"/>
      <c r="U16" s="22"/>
    </row>
    <row r="17" spans="1:21" ht="15" customHeight="1">
      <c r="A17" s="11"/>
      <c r="B17" s="80" t="s">
        <v>49</v>
      </c>
      <c r="C17" s="43" t="s">
        <v>95</v>
      </c>
      <c r="D17" s="74">
        <v>82.87</v>
      </c>
      <c r="E17" s="75">
        <v>1</v>
      </c>
      <c r="F17" s="76">
        <v>3</v>
      </c>
      <c r="G17" s="43">
        <v>825</v>
      </c>
      <c r="H17" s="56">
        <f t="shared" si="0"/>
        <v>68367.75</v>
      </c>
      <c r="I17" s="77">
        <f t="shared" si="1"/>
        <v>66316.7175</v>
      </c>
      <c r="J17" s="78"/>
      <c r="K17" s="130"/>
      <c r="L17" s="50"/>
      <c r="M17" s="59"/>
      <c r="N17" s="69"/>
      <c r="O17" s="60"/>
      <c r="P17" s="60"/>
      <c r="Q17" s="61"/>
      <c r="R17" s="61"/>
      <c r="S17" s="62"/>
      <c r="T17" s="22"/>
      <c r="U17" s="22"/>
    </row>
    <row r="18" spans="1:21" ht="15" customHeight="1">
      <c r="A18" s="11"/>
      <c r="B18" s="80" t="s">
        <v>50</v>
      </c>
      <c r="C18" s="43" t="s">
        <v>95</v>
      </c>
      <c r="D18" s="74">
        <v>60.45</v>
      </c>
      <c r="E18" s="75">
        <v>1</v>
      </c>
      <c r="F18" s="76">
        <v>1</v>
      </c>
      <c r="G18" s="43">
        <v>825</v>
      </c>
      <c r="H18" s="56">
        <f t="shared" si="0"/>
        <v>49871.25</v>
      </c>
      <c r="I18" s="77">
        <f t="shared" si="1"/>
        <v>48375.1125</v>
      </c>
      <c r="J18" s="68"/>
      <c r="K18" s="130"/>
      <c r="L18" s="50"/>
      <c r="M18" s="59"/>
      <c r="N18" s="69"/>
      <c r="O18" s="60"/>
      <c r="P18" s="60"/>
      <c r="Q18" s="61"/>
      <c r="R18" s="61"/>
      <c r="S18" s="62"/>
      <c r="T18" s="22"/>
      <c r="U18" s="22"/>
    </row>
    <row r="19" spans="1:21" ht="15" customHeight="1">
      <c r="A19" s="11"/>
      <c r="B19" s="80" t="s">
        <v>51</v>
      </c>
      <c r="C19" s="43" t="s">
        <v>95</v>
      </c>
      <c r="D19" s="74">
        <v>60.45</v>
      </c>
      <c r="E19" s="75">
        <v>1</v>
      </c>
      <c r="F19" s="76">
        <v>1</v>
      </c>
      <c r="G19" s="43">
        <v>0</v>
      </c>
      <c r="H19" s="56">
        <f t="shared" si="0"/>
        <v>0</v>
      </c>
      <c r="I19" s="77">
        <f t="shared" si="1"/>
        <v>0</v>
      </c>
      <c r="J19" s="78" t="s">
        <v>26</v>
      </c>
      <c r="K19" s="130"/>
      <c r="L19" s="50"/>
      <c r="M19" s="59"/>
      <c r="N19" s="69"/>
      <c r="O19" s="60"/>
      <c r="P19" s="60"/>
      <c r="Q19" s="61"/>
      <c r="R19" s="61"/>
      <c r="S19" s="62"/>
      <c r="T19" s="22"/>
      <c r="U19" s="22"/>
    </row>
    <row r="20" spans="1:21" ht="15" customHeight="1" thickBot="1">
      <c r="A20" s="11"/>
      <c r="B20" s="80" t="s">
        <v>105</v>
      </c>
      <c r="C20" s="43" t="s">
        <v>95</v>
      </c>
      <c r="D20" s="74">
        <v>69.18</v>
      </c>
      <c r="E20" s="75">
        <v>1</v>
      </c>
      <c r="F20" s="76">
        <v>2</v>
      </c>
      <c r="G20" s="43">
        <v>0</v>
      </c>
      <c r="H20" s="56">
        <f t="shared" si="0"/>
        <v>0</v>
      </c>
      <c r="I20" s="77">
        <f t="shared" si="1"/>
        <v>0</v>
      </c>
      <c r="J20" s="78" t="s">
        <v>26</v>
      </c>
      <c r="K20" s="130"/>
      <c r="L20" s="50"/>
      <c r="M20" s="59"/>
      <c r="N20" s="69"/>
      <c r="O20" s="60"/>
      <c r="P20" s="60"/>
      <c r="Q20" s="61"/>
      <c r="R20" s="61"/>
      <c r="S20" s="62"/>
      <c r="T20" s="22"/>
      <c r="U20" s="22"/>
    </row>
    <row r="21" spans="1:21" ht="15" customHeight="1" thickBot="1">
      <c r="A21" s="11"/>
      <c r="B21" s="30" t="s">
        <v>13</v>
      </c>
      <c r="C21" s="31" t="s">
        <v>7</v>
      </c>
      <c r="D21" s="32"/>
      <c r="E21" s="32"/>
      <c r="F21" s="32"/>
      <c r="G21" s="33"/>
      <c r="H21" s="71"/>
      <c r="I21" s="81"/>
      <c r="J21" s="36"/>
      <c r="K21" s="130"/>
      <c r="L21" s="38"/>
      <c r="M21" s="39"/>
      <c r="N21" s="39"/>
      <c r="O21" s="39"/>
      <c r="P21" s="39"/>
      <c r="Q21" s="61"/>
      <c r="R21" s="61"/>
      <c r="T21" s="22"/>
      <c r="U21" s="22"/>
    </row>
    <row r="22" spans="1:21" ht="15" customHeight="1">
      <c r="A22" s="11"/>
      <c r="B22" s="80" t="s">
        <v>52</v>
      </c>
      <c r="C22" s="43" t="s">
        <v>95</v>
      </c>
      <c r="D22" s="82">
        <v>33.71</v>
      </c>
      <c r="E22" s="83"/>
      <c r="F22" s="43">
        <v>1</v>
      </c>
      <c r="G22" s="43">
        <v>0</v>
      </c>
      <c r="H22" s="84">
        <f t="shared" si="0"/>
        <v>0</v>
      </c>
      <c r="I22" s="85">
        <f>SUM(H22-H22*0.03)</f>
        <v>0</v>
      </c>
      <c r="J22" s="78" t="s">
        <v>26</v>
      </c>
      <c r="K22" s="130"/>
      <c r="L22" s="50"/>
      <c r="M22" s="59"/>
      <c r="N22" s="66"/>
      <c r="O22" s="60"/>
      <c r="P22" s="60"/>
      <c r="Q22" s="61"/>
      <c r="R22" s="61"/>
      <c r="T22" s="22"/>
      <c r="U22" s="22"/>
    </row>
    <row r="23" spans="1:21" ht="15" customHeight="1">
      <c r="A23" s="11"/>
      <c r="B23" s="80" t="s">
        <v>53</v>
      </c>
      <c r="C23" s="43" t="s">
        <v>95</v>
      </c>
      <c r="D23" s="82">
        <v>29.81</v>
      </c>
      <c r="E23" s="83"/>
      <c r="F23" s="43">
        <v>1</v>
      </c>
      <c r="G23" s="43">
        <v>850</v>
      </c>
      <c r="H23" s="84">
        <f t="shared" si="0"/>
        <v>25338.5</v>
      </c>
      <c r="I23" s="77">
        <f>SUM(H23-H23*0.03)</f>
        <v>24578.345</v>
      </c>
      <c r="J23" s="68"/>
      <c r="K23" s="130"/>
      <c r="L23" s="50"/>
      <c r="M23" s="59"/>
      <c r="N23" s="66"/>
      <c r="O23" s="60"/>
      <c r="P23" s="60"/>
      <c r="Q23" s="61"/>
      <c r="R23" s="61"/>
      <c r="T23" s="22"/>
      <c r="U23" s="22"/>
    </row>
    <row r="24" spans="1:21" ht="15" customHeight="1">
      <c r="A24" s="11"/>
      <c r="B24" s="80" t="s">
        <v>54</v>
      </c>
      <c r="C24" s="43" t="s">
        <v>95</v>
      </c>
      <c r="D24" s="82">
        <v>29.81</v>
      </c>
      <c r="E24" s="83"/>
      <c r="F24" s="43">
        <v>1</v>
      </c>
      <c r="G24" s="43">
        <v>850</v>
      </c>
      <c r="H24" s="84">
        <v>0</v>
      </c>
      <c r="I24" s="77">
        <v>0</v>
      </c>
      <c r="J24" s="78" t="s">
        <v>26</v>
      </c>
      <c r="K24" s="130"/>
      <c r="L24" s="50"/>
      <c r="M24" s="59"/>
      <c r="N24" s="66"/>
      <c r="O24" s="60"/>
      <c r="P24" s="60"/>
      <c r="Q24" s="61"/>
      <c r="R24" s="61"/>
      <c r="T24" s="22"/>
      <c r="U24" s="22"/>
    </row>
    <row r="25" spans="1:21" ht="15" customHeight="1">
      <c r="A25" s="11"/>
      <c r="B25" s="80" t="s">
        <v>55</v>
      </c>
      <c r="C25" s="43" t="s">
        <v>95</v>
      </c>
      <c r="D25" s="82">
        <v>59.41</v>
      </c>
      <c r="E25" s="67">
        <v>1</v>
      </c>
      <c r="F25" s="43">
        <v>1</v>
      </c>
      <c r="G25" s="43">
        <v>0</v>
      </c>
      <c r="H25" s="84">
        <f t="shared" si="0"/>
        <v>0</v>
      </c>
      <c r="I25" s="77">
        <f aca="true" t="shared" si="2" ref="I25:I30">SUM(H25-H25*0.03)</f>
        <v>0</v>
      </c>
      <c r="J25" s="78" t="s">
        <v>26</v>
      </c>
      <c r="K25" s="130"/>
      <c r="L25" s="50"/>
      <c r="M25" s="59"/>
      <c r="N25" s="66"/>
      <c r="O25" s="60"/>
      <c r="P25" s="60"/>
      <c r="Q25" s="61"/>
      <c r="R25" s="61"/>
      <c r="T25" s="22"/>
      <c r="U25" s="22"/>
    </row>
    <row r="26" spans="1:21" ht="15" customHeight="1">
      <c r="A26" s="11"/>
      <c r="B26" s="80" t="s">
        <v>56</v>
      </c>
      <c r="C26" s="43" t="s">
        <v>95</v>
      </c>
      <c r="D26" s="82">
        <v>63.44</v>
      </c>
      <c r="E26" s="67">
        <v>1</v>
      </c>
      <c r="F26" s="43">
        <v>2</v>
      </c>
      <c r="G26" s="43">
        <v>0</v>
      </c>
      <c r="H26" s="84">
        <f t="shared" si="0"/>
        <v>0</v>
      </c>
      <c r="I26" s="77">
        <f t="shared" si="2"/>
        <v>0</v>
      </c>
      <c r="J26" s="78" t="s">
        <v>26</v>
      </c>
      <c r="K26" s="130"/>
      <c r="L26" s="50"/>
      <c r="M26" s="59"/>
      <c r="N26" s="66"/>
      <c r="O26" s="60"/>
      <c r="P26" s="60"/>
      <c r="Q26" s="61"/>
      <c r="R26" s="61"/>
      <c r="T26" s="22"/>
      <c r="U26" s="22"/>
    </row>
    <row r="27" spans="1:21" ht="15" customHeight="1">
      <c r="A27" s="11"/>
      <c r="B27" s="80" t="s">
        <v>57</v>
      </c>
      <c r="C27" s="43" t="s">
        <v>95</v>
      </c>
      <c r="D27" s="82">
        <v>77.33</v>
      </c>
      <c r="E27" s="67">
        <v>1</v>
      </c>
      <c r="F27" s="43">
        <v>2</v>
      </c>
      <c r="G27" s="43">
        <v>850</v>
      </c>
      <c r="H27" s="84">
        <f t="shared" si="0"/>
        <v>65730.5</v>
      </c>
      <c r="I27" s="77">
        <f t="shared" si="2"/>
        <v>63758.585</v>
      </c>
      <c r="J27" s="78"/>
      <c r="K27" s="130"/>
      <c r="L27" s="50"/>
      <c r="M27" s="59"/>
      <c r="N27" s="60"/>
      <c r="O27" s="60"/>
      <c r="P27" s="60"/>
      <c r="Q27" s="61"/>
      <c r="R27" s="61"/>
      <c r="T27" s="22"/>
      <c r="U27" s="22"/>
    </row>
    <row r="28" spans="1:21" ht="15" customHeight="1">
      <c r="A28" s="11"/>
      <c r="B28" s="80" t="s">
        <v>58</v>
      </c>
      <c r="C28" s="43" t="s">
        <v>95</v>
      </c>
      <c r="D28" s="82">
        <v>60.45</v>
      </c>
      <c r="E28" s="67">
        <v>1</v>
      </c>
      <c r="F28" s="43">
        <v>1</v>
      </c>
      <c r="G28" s="43">
        <v>850</v>
      </c>
      <c r="H28" s="84">
        <f t="shared" si="0"/>
        <v>51382.5</v>
      </c>
      <c r="I28" s="77">
        <f t="shared" si="2"/>
        <v>49841.025</v>
      </c>
      <c r="J28" s="78"/>
      <c r="K28" s="130"/>
      <c r="L28" s="50"/>
      <c r="M28" s="59"/>
      <c r="N28" s="60"/>
      <c r="O28" s="60"/>
      <c r="P28" s="60"/>
      <c r="Q28" s="61"/>
      <c r="R28" s="61"/>
      <c r="T28" s="22"/>
      <c r="U28" s="22"/>
    </row>
    <row r="29" spans="1:21" ht="15" customHeight="1">
      <c r="A29" s="11"/>
      <c r="B29" s="80" t="s">
        <v>59</v>
      </c>
      <c r="C29" s="43" t="s">
        <v>95</v>
      </c>
      <c r="D29" s="82">
        <v>60.45</v>
      </c>
      <c r="E29" s="67">
        <v>1</v>
      </c>
      <c r="F29" s="43">
        <v>1</v>
      </c>
      <c r="G29" s="43">
        <v>850</v>
      </c>
      <c r="H29" s="84">
        <v>0</v>
      </c>
      <c r="I29" s="77">
        <v>0</v>
      </c>
      <c r="J29" s="86" t="s">
        <v>26</v>
      </c>
      <c r="K29" s="130"/>
      <c r="L29" s="50"/>
      <c r="M29" s="59"/>
      <c r="N29" s="60"/>
      <c r="O29" s="60"/>
      <c r="P29" s="60"/>
      <c r="Q29" s="61"/>
      <c r="R29" s="61"/>
      <c r="T29" s="22"/>
      <c r="U29" s="22"/>
    </row>
    <row r="30" spans="1:21" ht="15" customHeight="1" thickBot="1">
      <c r="A30" s="11"/>
      <c r="B30" s="42" t="s">
        <v>60</v>
      </c>
      <c r="C30" s="43" t="s">
        <v>95</v>
      </c>
      <c r="D30" s="63">
        <v>69.18</v>
      </c>
      <c r="E30" s="67">
        <v>1</v>
      </c>
      <c r="F30" s="65">
        <v>2</v>
      </c>
      <c r="G30" s="43">
        <v>0</v>
      </c>
      <c r="H30" s="84">
        <f t="shared" si="0"/>
        <v>0</v>
      </c>
      <c r="I30" s="77">
        <f t="shared" si="2"/>
        <v>0</v>
      </c>
      <c r="J30" s="86" t="s">
        <v>26</v>
      </c>
      <c r="K30" s="130"/>
      <c r="L30" s="50"/>
      <c r="M30" s="59"/>
      <c r="N30" s="60"/>
      <c r="O30" s="60"/>
      <c r="P30" s="60"/>
      <c r="Q30" s="61"/>
      <c r="R30" s="61"/>
      <c r="T30" s="22"/>
      <c r="U30" s="22"/>
    </row>
    <row r="31" spans="1:21" ht="15" customHeight="1" thickBot="1">
      <c r="A31" s="11"/>
      <c r="B31" s="30" t="s">
        <v>14</v>
      </c>
      <c r="C31" s="31" t="s">
        <v>8</v>
      </c>
      <c r="D31" s="32"/>
      <c r="E31" s="32"/>
      <c r="F31" s="32"/>
      <c r="G31" s="33"/>
      <c r="H31" s="71"/>
      <c r="I31" s="87"/>
      <c r="J31" s="36"/>
      <c r="K31" s="130"/>
      <c r="L31" s="38"/>
      <c r="M31" s="39"/>
      <c r="N31" s="39"/>
      <c r="O31" s="39"/>
      <c r="P31" s="39"/>
      <c r="Q31" s="61"/>
      <c r="R31" s="61"/>
      <c r="T31" s="22"/>
      <c r="U31" s="22"/>
    </row>
    <row r="32" spans="1:21" ht="15" customHeight="1">
      <c r="A32" s="11"/>
      <c r="B32" s="80" t="s">
        <v>61</v>
      </c>
      <c r="C32" s="43" t="s">
        <v>95</v>
      </c>
      <c r="D32" s="82">
        <v>33.71</v>
      </c>
      <c r="E32" s="83"/>
      <c r="F32" s="43">
        <v>1</v>
      </c>
      <c r="G32" s="88">
        <v>890</v>
      </c>
      <c r="H32" s="84">
        <v>0</v>
      </c>
      <c r="I32" s="85">
        <v>0</v>
      </c>
      <c r="J32" s="86" t="s">
        <v>26</v>
      </c>
      <c r="K32" s="130"/>
      <c r="M32" s="59"/>
      <c r="N32" s="66"/>
      <c r="O32" s="60"/>
      <c r="P32" s="60"/>
      <c r="Q32" s="61"/>
      <c r="R32" s="61"/>
      <c r="T32" s="22"/>
      <c r="U32" s="22"/>
    </row>
    <row r="33" spans="1:21" ht="15" customHeight="1">
      <c r="A33" s="11"/>
      <c r="B33" s="80" t="s">
        <v>62</v>
      </c>
      <c r="C33" s="43" t="s">
        <v>95</v>
      </c>
      <c r="D33" s="82">
        <v>59.41</v>
      </c>
      <c r="E33" s="67">
        <v>1</v>
      </c>
      <c r="F33" s="43">
        <v>1</v>
      </c>
      <c r="G33" s="88">
        <v>890</v>
      </c>
      <c r="H33" s="84">
        <f t="shared" si="0"/>
        <v>52874.899999999994</v>
      </c>
      <c r="I33" s="77">
        <f aca="true" t="shared" si="3" ref="I33:I38">SUM(H33-H33*0.03)</f>
        <v>51288.65299999999</v>
      </c>
      <c r="J33" s="89"/>
      <c r="K33" s="130"/>
      <c r="L33" s="50"/>
      <c r="M33" s="59"/>
      <c r="N33" s="66"/>
      <c r="O33" s="60"/>
      <c r="P33" s="60"/>
      <c r="Q33" s="61"/>
      <c r="R33" s="61"/>
      <c r="T33" s="22"/>
      <c r="U33" s="22"/>
    </row>
    <row r="34" spans="1:21" ht="15" customHeight="1">
      <c r="A34" s="11"/>
      <c r="B34" s="80" t="s">
        <v>63</v>
      </c>
      <c r="C34" s="43" t="s">
        <v>95</v>
      </c>
      <c r="D34" s="82">
        <v>59.41</v>
      </c>
      <c r="E34" s="67">
        <v>1</v>
      </c>
      <c r="F34" s="43">
        <v>1</v>
      </c>
      <c r="G34" s="88">
        <v>890</v>
      </c>
      <c r="H34" s="84">
        <v>0</v>
      </c>
      <c r="I34" s="77">
        <v>0</v>
      </c>
      <c r="J34" s="86" t="s">
        <v>26</v>
      </c>
      <c r="K34" s="130"/>
      <c r="L34" s="50"/>
      <c r="M34" s="59"/>
      <c r="N34" s="66"/>
      <c r="O34" s="60"/>
      <c r="P34" s="60"/>
      <c r="Q34" s="61"/>
      <c r="R34" s="61"/>
      <c r="T34" s="22"/>
      <c r="U34" s="22"/>
    </row>
    <row r="35" spans="1:21" ht="15" customHeight="1">
      <c r="A35" s="11"/>
      <c r="B35" s="80" t="s">
        <v>64</v>
      </c>
      <c r="C35" s="43" t="s">
        <v>95</v>
      </c>
      <c r="D35" s="82">
        <v>105.69</v>
      </c>
      <c r="E35" s="67">
        <v>2</v>
      </c>
      <c r="F35" s="43">
        <v>2</v>
      </c>
      <c r="G35" s="88">
        <v>890</v>
      </c>
      <c r="H35" s="84">
        <f t="shared" si="0"/>
        <v>94064.09999999999</v>
      </c>
      <c r="I35" s="77">
        <f t="shared" si="3"/>
        <v>91242.177</v>
      </c>
      <c r="J35" s="86"/>
      <c r="K35" s="130"/>
      <c r="L35" s="50"/>
      <c r="M35" s="59"/>
      <c r="N35" s="66"/>
      <c r="O35" s="60"/>
      <c r="P35" s="60"/>
      <c r="Q35" s="61"/>
      <c r="R35" s="61"/>
      <c r="T35" s="22"/>
      <c r="U35" s="22"/>
    </row>
    <row r="36" spans="1:21" ht="15" customHeight="1">
      <c r="A36" s="11"/>
      <c r="B36" s="80" t="s">
        <v>65</v>
      </c>
      <c r="C36" s="43" t="s">
        <v>95</v>
      </c>
      <c r="D36" s="82">
        <v>109.71</v>
      </c>
      <c r="E36" s="67">
        <v>2</v>
      </c>
      <c r="F36" s="43">
        <v>2</v>
      </c>
      <c r="G36" s="88">
        <v>890</v>
      </c>
      <c r="H36" s="84">
        <f t="shared" si="0"/>
        <v>97641.9</v>
      </c>
      <c r="I36" s="77">
        <f t="shared" si="3"/>
        <v>94712.643</v>
      </c>
      <c r="J36" s="86"/>
      <c r="K36" s="130"/>
      <c r="L36" s="50"/>
      <c r="M36" s="59"/>
      <c r="N36" s="60"/>
      <c r="O36" s="60"/>
      <c r="P36" s="60"/>
      <c r="Q36" s="61"/>
      <c r="R36" s="61"/>
      <c r="T36" s="22"/>
      <c r="U36" s="22"/>
    </row>
    <row r="37" spans="1:21" ht="15" customHeight="1">
      <c r="A37" s="11"/>
      <c r="B37" s="42" t="s">
        <v>66</v>
      </c>
      <c r="C37" s="43" t="s">
        <v>95</v>
      </c>
      <c r="D37" s="63">
        <v>60.45</v>
      </c>
      <c r="E37" s="67">
        <v>1</v>
      </c>
      <c r="F37" s="65">
        <v>1</v>
      </c>
      <c r="G37" s="88">
        <v>890</v>
      </c>
      <c r="H37" s="84">
        <f t="shared" si="0"/>
        <v>53800.5</v>
      </c>
      <c r="I37" s="77">
        <f t="shared" si="3"/>
        <v>52186.485</v>
      </c>
      <c r="J37" s="86"/>
      <c r="K37" s="130"/>
      <c r="L37" s="50"/>
      <c r="M37" s="59"/>
      <c r="N37" s="60"/>
      <c r="O37" s="60"/>
      <c r="P37" s="60"/>
      <c r="Q37" s="61"/>
      <c r="R37" s="61"/>
      <c r="T37" s="22"/>
      <c r="U37" s="22"/>
    </row>
    <row r="38" spans="1:21" ht="15" customHeight="1" thickBot="1">
      <c r="A38" s="11"/>
      <c r="B38" s="90" t="s">
        <v>67</v>
      </c>
      <c r="C38" s="43" t="s">
        <v>95</v>
      </c>
      <c r="D38" s="91">
        <v>60.45</v>
      </c>
      <c r="E38" s="67">
        <v>1</v>
      </c>
      <c r="F38" s="92">
        <v>1</v>
      </c>
      <c r="G38" s="88">
        <v>890</v>
      </c>
      <c r="H38" s="84">
        <f t="shared" si="0"/>
        <v>53800.5</v>
      </c>
      <c r="I38" s="77">
        <f t="shared" si="3"/>
        <v>52186.485</v>
      </c>
      <c r="J38" s="86"/>
      <c r="K38" s="130"/>
      <c r="L38" s="50"/>
      <c r="M38" s="59"/>
      <c r="N38" s="60"/>
      <c r="O38" s="60"/>
      <c r="P38" s="60"/>
      <c r="Q38" s="61"/>
      <c r="R38" s="61"/>
      <c r="T38" s="22"/>
      <c r="U38" s="22"/>
    </row>
    <row r="39" spans="1:21" ht="15" customHeight="1" thickBot="1">
      <c r="A39" s="11"/>
      <c r="B39" s="30" t="s">
        <v>15</v>
      </c>
      <c r="C39" s="31" t="s">
        <v>17</v>
      </c>
      <c r="D39" s="32"/>
      <c r="E39" s="32"/>
      <c r="F39" s="32"/>
      <c r="G39" s="93"/>
      <c r="H39" s="94"/>
      <c r="I39" s="87"/>
      <c r="J39" s="36"/>
      <c r="K39" s="130"/>
      <c r="L39" s="38"/>
      <c r="M39" s="39"/>
      <c r="N39" s="39"/>
      <c r="O39" s="39"/>
      <c r="P39" s="39"/>
      <c r="Q39" s="61"/>
      <c r="R39" s="61"/>
      <c r="T39" s="22"/>
      <c r="U39" s="22"/>
    </row>
    <row r="40" spans="1:21" ht="15" customHeight="1">
      <c r="A40" s="11"/>
      <c r="B40" s="80" t="s">
        <v>68</v>
      </c>
      <c r="C40" s="43" t="s">
        <v>95</v>
      </c>
      <c r="D40" s="82">
        <v>52.4</v>
      </c>
      <c r="E40" s="43"/>
      <c r="F40" s="43">
        <v>1</v>
      </c>
      <c r="G40" s="95">
        <v>0</v>
      </c>
      <c r="H40" s="96">
        <f t="shared" si="0"/>
        <v>0</v>
      </c>
      <c r="I40" s="85">
        <f>SUM(H40-H40*0.03)</f>
        <v>0</v>
      </c>
      <c r="J40" s="86" t="s">
        <v>26</v>
      </c>
      <c r="K40" s="130"/>
      <c r="L40" s="50"/>
      <c r="M40" s="59"/>
      <c r="N40" s="60"/>
      <c r="O40" s="60"/>
      <c r="P40" s="60"/>
      <c r="Q40" s="61"/>
      <c r="R40" s="61"/>
      <c r="T40" s="22"/>
      <c r="U40" s="22"/>
    </row>
    <row r="41" spans="1:21" ht="15" customHeight="1">
      <c r="A41" s="11"/>
      <c r="B41" s="80" t="s">
        <v>69</v>
      </c>
      <c r="C41" s="43" t="s">
        <v>95</v>
      </c>
      <c r="D41" s="54">
        <v>61.58</v>
      </c>
      <c r="E41" s="67">
        <v>1</v>
      </c>
      <c r="F41" s="55">
        <v>2</v>
      </c>
      <c r="G41" s="97">
        <v>0</v>
      </c>
      <c r="H41" s="84">
        <f t="shared" si="0"/>
        <v>0</v>
      </c>
      <c r="I41" s="77">
        <f>SUM(H41-H41*0.03)</f>
        <v>0</v>
      </c>
      <c r="J41" s="86" t="s">
        <v>26</v>
      </c>
      <c r="K41" s="130"/>
      <c r="L41" s="50"/>
      <c r="M41" s="59"/>
      <c r="N41" s="60"/>
      <c r="O41" s="60"/>
      <c r="P41" s="60"/>
      <c r="Q41" s="61"/>
      <c r="R41" s="61"/>
      <c r="T41" s="22"/>
      <c r="U41" s="22"/>
    </row>
    <row r="42" spans="1:21" ht="15" customHeight="1">
      <c r="A42" s="11"/>
      <c r="B42" s="80" t="s">
        <v>70</v>
      </c>
      <c r="C42" s="43" t="s">
        <v>95</v>
      </c>
      <c r="D42" s="54">
        <v>86.29</v>
      </c>
      <c r="E42" s="67">
        <v>1</v>
      </c>
      <c r="F42" s="55">
        <v>2</v>
      </c>
      <c r="G42" s="97">
        <v>990</v>
      </c>
      <c r="H42" s="84">
        <f t="shared" si="0"/>
        <v>85427.1</v>
      </c>
      <c r="I42" s="77">
        <f>SUM(H42-H42*0.03)</f>
        <v>82864.28700000001</v>
      </c>
      <c r="J42" s="98"/>
      <c r="K42" s="130"/>
      <c r="L42" s="50"/>
      <c r="M42" s="59"/>
      <c r="N42" s="60"/>
      <c r="O42" s="60"/>
      <c r="P42" s="60"/>
      <c r="Q42" s="61"/>
      <c r="R42" s="61"/>
      <c r="T42" s="22"/>
      <c r="U42" s="22"/>
    </row>
    <row r="43" spans="1:21" ht="15" customHeight="1">
      <c r="A43" s="11"/>
      <c r="B43" s="80" t="s">
        <v>71</v>
      </c>
      <c r="C43" s="43" t="s">
        <v>95</v>
      </c>
      <c r="D43" s="54">
        <v>54.58</v>
      </c>
      <c r="E43" s="67">
        <v>1</v>
      </c>
      <c r="F43" s="55">
        <v>2</v>
      </c>
      <c r="G43" s="97">
        <v>990</v>
      </c>
      <c r="H43" s="84">
        <f t="shared" si="0"/>
        <v>54034.2</v>
      </c>
      <c r="I43" s="77">
        <f>SUM(H43-H43*0.03)</f>
        <v>52413.174</v>
      </c>
      <c r="J43" s="98"/>
      <c r="K43" s="130"/>
      <c r="L43" s="50"/>
      <c r="M43" s="59"/>
      <c r="N43" s="60"/>
      <c r="O43" s="60"/>
      <c r="P43" s="60"/>
      <c r="Q43" s="61"/>
      <c r="R43" s="61"/>
      <c r="T43" s="22"/>
      <c r="U43" s="22"/>
    </row>
    <row r="44" spans="1:21" ht="15" customHeight="1" thickBot="1">
      <c r="A44" s="11"/>
      <c r="B44" s="99" t="s">
        <v>72</v>
      </c>
      <c r="C44" s="100" t="s">
        <v>95</v>
      </c>
      <c r="D44" s="101">
        <v>54.58</v>
      </c>
      <c r="E44" s="102">
        <v>1</v>
      </c>
      <c r="F44" s="100">
        <v>1</v>
      </c>
      <c r="G44" s="103">
        <v>0</v>
      </c>
      <c r="H44" s="104">
        <f>D44*G44</f>
        <v>0</v>
      </c>
      <c r="I44" s="105">
        <f>SUM(H44-H44*0.03)</f>
        <v>0</v>
      </c>
      <c r="J44" s="106" t="s">
        <v>26</v>
      </c>
      <c r="K44" s="131"/>
      <c r="L44" s="50"/>
      <c r="M44" s="59"/>
      <c r="N44" s="66"/>
      <c r="O44" s="60"/>
      <c r="P44" s="60"/>
      <c r="Q44" s="61"/>
      <c r="R44" s="61"/>
      <c r="T44" s="22"/>
      <c r="U44" s="22"/>
    </row>
    <row r="45" spans="2:21" ht="15" customHeight="1" thickTop="1">
      <c r="B45" s="50"/>
      <c r="C45" s="60"/>
      <c r="D45" s="59"/>
      <c r="E45" s="69"/>
      <c r="F45" s="60"/>
      <c r="G45" s="60"/>
      <c r="H45" s="107"/>
      <c r="I45" s="107"/>
      <c r="J45" s="70"/>
      <c r="K45" s="22"/>
      <c r="L45" s="50"/>
      <c r="M45" s="59"/>
      <c r="N45" s="66"/>
      <c r="O45" s="60"/>
      <c r="P45" s="60"/>
      <c r="Q45" s="61"/>
      <c r="R45" s="61"/>
      <c r="T45" s="22"/>
      <c r="U45" s="22"/>
    </row>
    <row r="46" spans="2:21" ht="15" customHeight="1">
      <c r="B46" s="128"/>
      <c r="C46" s="128"/>
      <c r="D46" s="128"/>
      <c r="E46" s="128"/>
      <c r="F46" s="128"/>
      <c r="G46" s="128"/>
      <c r="H46" s="128"/>
      <c r="I46" s="128"/>
      <c r="J46" s="128"/>
      <c r="K46" s="22"/>
      <c r="L46" s="50"/>
      <c r="M46" s="59"/>
      <c r="N46" s="66"/>
      <c r="O46" s="60"/>
      <c r="P46" s="60"/>
      <c r="Q46" s="61"/>
      <c r="R46" s="61"/>
      <c r="T46" s="22"/>
      <c r="U46" s="22"/>
    </row>
    <row r="47" spans="2:21" ht="15" customHeight="1">
      <c r="B47" s="50"/>
      <c r="C47" s="60"/>
      <c r="D47" s="59"/>
      <c r="E47" s="69"/>
      <c r="F47" s="60"/>
      <c r="G47" s="60"/>
      <c r="H47" s="107"/>
      <c r="I47" s="107"/>
      <c r="J47" s="70"/>
      <c r="K47" s="22"/>
      <c r="L47" s="50"/>
      <c r="M47" s="59"/>
      <c r="N47" s="66"/>
      <c r="O47" s="60"/>
      <c r="P47" s="60"/>
      <c r="Q47" s="61"/>
      <c r="R47" s="61"/>
      <c r="T47" s="22"/>
      <c r="U47" s="22"/>
    </row>
    <row r="48" spans="2:21" ht="15" customHeight="1" thickBot="1">
      <c r="B48" s="50"/>
      <c r="C48" s="60"/>
      <c r="D48" s="59"/>
      <c r="E48" s="69"/>
      <c r="F48" s="60"/>
      <c r="G48" s="60"/>
      <c r="H48" s="107"/>
      <c r="I48" s="107"/>
      <c r="J48" s="70"/>
      <c r="K48" s="22"/>
      <c r="L48" s="50"/>
      <c r="M48" s="59"/>
      <c r="N48" s="66"/>
      <c r="O48" s="60"/>
      <c r="P48" s="60"/>
      <c r="Q48" s="61"/>
      <c r="R48" s="61"/>
      <c r="T48" s="22"/>
      <c r="U48" s="22"/>
    </row>
    <row r="49" spans="1:21" ht="19.5" customHeight="1" thickBot="1">
      <c r="A49" s="22"/>
      <c r="B49" s="137" t="s">
        <v>106</v>
      </c>
      <c r="C49" s="138"/>
      <c r="D49" s="139"/>
      <c r="E49" s="139"/>
      <c r="F49" s="139"/>
      <c r="G49" s="140"/>
      <c r="H49" s="138"/>
      <c r="I49" s="141"/>
      <c r="J49" s="142"/>
      <c r="K49" s="11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6.5" thickBot="1">
      <c r="A50" s="22"/>
      <c r="B50" s="143" t="s">
        <v>11</v>
      </c>
      <c r="C50" s="31" t="s">
        <v>5</v>
      </c>
      <c r="D50" s="32"/>
      <c r="E50" s="32"/>
      <c r="F50" s="32"/>
      <c r="G50" s="33"/>
      <c r="H50" s="34"/>
      <c r="I50" s="35"/>
      <c r="J50" s="114"/>
      <c r="K50" s="11"/>
      <c r="L50" s="22"/>
      <c r="M50" s="22"/>
      <c r="N50" s="22"/>
      <c r="O50" s="22"/>
      <c r="P50" s="22"/>
      <c r="Q50" s="22"/>
      <c r="R50" s="22"/>
      <c r="T50" s="22"/>
      <c r="U50" s="22"/>
    </row>
    <row r="51" spans="1:11" ht="15">
      <c r="A51" s="22"/>
      <c r="B51" s="144" t="s">
        <v>96</v>
      </c>
      <c r="C51" s="43" t="s">
        <v>95</v>
      </c>
      <c r="D51" s="54">
        <v>60.09</v>
      </c>
      <c r="E51" s="55"/>
      <c r="F51" s="55">
        <v>1</v>
      </c>
      <c r="G51" s="43">
        <v>800</v>
      </c>
      <c r="H51" s="108">
        <f>D51*G51</f>
        <v>48072</v>
      </c>
      <c r="I51" s="109">
        <f>SUM(H51-H51*0.03)</f>
        <v>46629.84</v>
      </c>
      <c r="J51" s="110"/>
      <c r="K51" s="11"/>
    </row>
    <row r="52" spans="1:11" ht="15">
      <c r="A52" s="22"/>
      <c r="B52" s="144" t="s">
        <v>97</v>
      </c>
      <c r="C52" s="43" t="s">
        <v>95</v>
      </c>
      <c r="D52" s="54">
        <v>28.84</v>
      </c>
      <c r="E52" s="55"/>
      <c r="F52" s="55">
        <v>1</v>
      </c>
      <c r="G52" s="43">
        <v>0</v>
      </c>
      <c r="H52" s="108">
        <f aca="true" t="shared" si="4" ref="H52:H57">D52*G52</f>
        <v>0</v>
      </c>
      <c r="I52" s="109">
        <f aca="true" t="shared" si="5" ref="I52:I57">SUM(H52-H52*0.03)</f>
        <v>0</v>
      </c>
      <c r="J52" s="111" t="s">
        <v>26</v>
      </c>
      <c r="K52" s="11"/>
    </row>
    <row r="53" spans="1:11" ht="15">
      <c r="A53" s="22"/>
      <c r="B53" s="144" t="s">
        <v>34</v>
      </c>
      <c r="C53" s="43" t="s">
        <v>95</v>
      </c>
      <c r="D53" s="63">
        <v>30.52</v>
      </c>
      <c r="E53" s="64"/>
      <c r="F53" s="55">
        <v>1</v>
      </c>
      <c r="G53" s="43">
        <v>800</v>
      </c>
      <c r="H53" s="108">
        <v>0</v>
      </c>
      <c r="I53" s="109">
        <v>0</v>
      </c>
      <c r="J53" s="111" t="s">
        <v>26</v>
      </c>
      <c r="K53" s="11"/>
    </row>
    <row r="54" spans="1:11" ht="15">
      <c r="A54" s="22"/>
      <c r="B54" s="144" t="s">
        <v>35</v>
      </c>
      <c r="C54" s="43" t="s">
        <v>95</v>
      </c>
      <c r="D54" s="63">
        <v>67.22</v>
      </c>
      <c r="E54" s="67">
        <v>1</v>
      </c>
      <c r="F54" s="55">
        <v>2</v>
      </c>
      <c r="G54" s="43">
        <v>800</v>
      </c>
      <c r="H54" s="108">
        <f t="shared" si="4"/>
        <v>53776</v>
      </c>
      <c r="I54" s="109">
        <f t="shared" si="5"/>
        <v>52162.72</v>
      </c>
      <c r="J54" s="68" t="s">
        <v>27</v>
      </c>
      <c r="K54" s="11"/>
    </row>
    <row r="55" spans="1:11" ht="15">
      <c r="A55" s="22"/>
      <c r="B55" s="144" t="s">
        <v>36</v>
      </c>
      <c r="C55" s="43" t="s">
        <v>95</v>
      </c>
      <c r="D55" s="63">
        <v>56</v>
      </c>
      <c r="E55" s="67">
        <v>1</v>
      </c>
      <c r="F55" s="55">
        <v>1</v>
      </c>
      <c r="G55" s="43">
        <v>800</v>
      </c>
      <c r="H55" s="108">
        <v>0</v>
      </c>
      <c r="I55" s="109">
        <v>0</v>
      </c>
      <c r="J55" s="112" t="s">
        <v>26</v>
      </c>
      <c r="K55" s="11"/>
    </row>
    <row r="56" spans="1:11" ht="15">
      <c r="A56" s="22"/>
      <c r="B56" s="144" t="s">
        <v>37</v>
      </c>
      <c r="C56" s="43" t="s">
        <v>95</v>
      </c>
      <c r="D56" s="63">
        <v>58.12</v>
      </c>
      <c r="E56" s="67">
        <v>1</v>
      </c>
      <c r="F56" s="55">
        <v>1</v>
      </c>
      <c r="G56" s="43">
        <v>0</v>
      </c>
      <c r="H56" s="108">
        <f t="shared" si="4"/>
        <v>0</v>
      </c>
      <c r="I56" s="109">
        <f t="shared" si="5"/>
        <v>0</v>
      </c>
      <c r="J56" s="112" t="s">
        <v>26</v>
      </c>
      <c r="K56" s="11"/>
    </row>
    <row r="57" spans="1:11" ht="15.75" thickBot="1">
      <c r="A57" s="22"/>
      <c r="B57" s="144" t="s">
        <v>38</v>
      </c>
      <c r="C57" s="43" t="s">
        <v>95</v>
      </c>
      <c r="D57" s="63">
        <v>58.12</v>
      </c>
      <c r="E57" s="67">
        <v>1</v>
      </c>
      <c r="F57" s="55">
        <v>1</v>
      </c>
      <c r="G57" s="43">
        <v>800</v>
      </c>
      <c r="H57" s="113">
        <f t="shared" si="4"/>
        <v>46496</v>
      </c>
      <c r="I57" s="109">
        <f t="shared" si="5"/>
        <v>45101.12</v>
      </c>
      <c r="J57" s="68" t="s">
        <v>27</v>
      </c>
      <c r="K57" s="11"/>
    </row>
    <row r="58" spans="1:11" ht="16.5" thickBot="1">
      <c r="A58" s="22"/>
      <c r="B58" s="143" t="s">
        <v>12</v>
      </c>
      <c r="C58" s="31" t="s">
        <v>6</v>
      </c>
      <c r="D58" s="32"/>
      <c r="E58" s="32"/>
      <c r="F58" s="32"/>
      <c r="G58" s="32"/>
      <c r="H58" s="71"/>
      <c r="I58" s="72"/>
      <c r="J58" s="114"/>
      <c r="K58" s="11"/>
    </row>
    <row r="59" spans="1:11" ht="15">
      <c r="A59" s="22"/>
      <c r="B59" s="144" t="s">
        <v>33</v>
      </c>
      <c r="C59" s="43" t="s">
        <v>95</v>
      </c>
      <c r="D59" s="63">
        <v>29.81</v>
      </c>
      <c r="E59" s="67"/>
      <c r="F59" s="65">
        <v>1</v>
      </c>
      <c r="G59" s="43">
        <v>825</v>
      </c>
      <c r="H59" s="115">
        <v>0</v>
      </c>
      <c r="I59" s="116">
        <v>0</v>
      </c>
      <c r="J59" s="111" t="s">
        <v>26</v>
      </c>
      <c r="K59" s="11"/>
    </row>
    <row r="60" spans="1:11" ht="15">
      <c r="A60" s="22"/>
      <c r="B60" s="145" t="s">
        <v>107</v>
      </c>
      <c r="C60" s="43" t="s">
        <v>95</v>
      </c>
      <c r="D60" s="74">
        <v>33.71</v>
      </c>
      <c r="E60" s="75"/>
      <c r="F60" s="65">
        <v>1</v>
      </c>
      <c r="G60" s="43">
        <v>0</v>
      </c>
      <c r="H60" s="108">
        <f aca="true" t="shared" si="6" ref="H60:H67">D60*G60</f>
        <v>0</v>
      </c>
      <c r="I60" s="116">
        <f>SUM(H60-H60*0.03)</f>
        <v>0</v>
      </c>
      <c r="J60" s="111" t="s">
        <v>26</v>
      </c>
      <c r="K60" s="11"/>
    </row>
    <row r="61" spans="1:11" ht="15">
      <c r="A61" s="22"/>
      <c r="B61" s="146" t="s">
        <v>39</v>
      </c>
      <c r="C61" s="43" t="s">
        <v>95</v>
      </c>
      <c r="D61" s="74">
        <v>29.81</v>
      </c>
      <c r="E61" s="75"/>
      <c r="F61" s="65">
        <v>1</v>
      </c>
      <c r="G61" s="43">
        <v>825</v>
      </c>
      <c r="H61" s="108">
        <f t="shared" si="6"/>
        <v>24593.25</v>
      </c>
      <c r="I61" s="116">
        <f aca="true" t="shared" si="7" ref="I61:I67">SUM(H61-H61*0.03)</f>
        <v>23855.4525</v>
      </c>
      <c r="J61" s="68" t="s">
        <v>115</v>
      </c>
      <c r="K61" s="11"/>
    </row>
    <row r="62" spans="1:11" ht="15">
      <c r="A62" s="22"/>
      <c r="B62" s="147" t="s">
        <v>40</v>
      </c>
      <c r="C62" s="43" t="s">
        <v>95</v>
      </c>
      <c r="D62" s="74">
        <v>82.87</v>
      </c>
      <c r="E62" s="67">
        <v>1</v>
      </c>
      <c r="F62" s="65">
        <v>3</v>
      </c>
      <c r="G62" s="43">
        <v>825</v>
      </c>
      <c r="H62" s="108">
        <f t="shared" si="6"/>
        <v>68367.75</v>
      </c>
      <c r="I62" s="116">
        <f t="shared" si="7"/>
        <v>66316.7175</v>
      </c>
      <c r="J62" s="111"/>
      <c r="K62" s="11"/>
    </row>
    <row r="63" spans="1:11" ht="15">
      <c r="A63" s="22"/>
      <c r="B63" s="147" t="s">
        <v>41</v>
      </c>
      <c r="C63" s="43" t="s">
        <v>95</v>
      </c>
      <c r="D63" s="74">
        <v>60.45</v>
      </c>
      <c r="E63" s="67">
        <v>1</v>
      </c>
      <c r="F63" s="65">
        <v>1</v>
      </c>
      <c r="G63" s="43">
        <v>825</v>
      </c>
      <c r="H63" s="108">
        <f t="shared" si="6"/>
        <v>49871.25</v>
      </c>
      <c r="I63" s="116">
        <f t="shared" si="7"/>
        <v>48375.1125</v>
      </c>
      <c r="J63" s="68" t="s">
        <v>27</v>
      </c>
      <c r="K63" s="11"/>
    </row>
    <row r="64" spans="1:11" ht="15">
      <c r="A64" s="22"/>
      <c r="B64" s="147" t="s">
        <v>42</v>
      </c>
      <c r="C64" s="43" t="s">
        <v>95</v>
      </c>
      <c r="D64" s="74">
        <v>60.45</v>
      </c>
      <c r="E64" s="67">
        <v>1</v>
      </c>
      <c r="F64" s="65">
        <v>1</v>
      </c>
      <c r="G64" s="43">
        <v>825</v>
      </c>
      <c r="H64" s="108">
        <v>0</v>
      </c>
      <c r="I64" s="116">
        <v>0</v>
      </c>
      <c r="J64" s="111" t="s">
        <v>26</v>
      </c>
      <c r="K64" s="11"/>
    </row>
    <row r="65" spans="1:11" ht="15">
      <c r="A65" s="22"/>
      <c r="B65" s="147" t="s">
        <v>43</v>
      </c>
      <c r="C65" s="43" t="s">
        <v>95</v>
      </c>
      <c r="D65" s="74">
        <v>69.18</v>
      </c>
      <c r="E65" s="67">
        <v>1</v>
      </c>
      <c r="F65" s="65">
        <v>2</v>
      </c>
      <c r="G65" s="43">
        <v>825</v>
      </c>
      <c r="H65" s="108">
        <v>0</v>
      </c>
      <c r="I65" s="116">
        <v>0</v>
      </c>
      <c r="J65" s="111" t="s">
        <v>26</v>
      </c>
      <c r="K65" s="11"/>
    </row>
    <row r="66" spans="1:11" ht="15">
      <c r="A66" s="22"/>
      <c r="B66" s="147" t="s">
        <v>44</v>
      </c>
      <c r="C66" s="43" t="s">
        <v>95</v>
      </c>
      <c r="D66" s="74">
        <v>59.6</v>
      </c>
      <c r="E66" s="67">
        <v>1</v>
      </c>
      <c r="F66" s="65">
        <v>1</v>
      </c>
      <c r="G66" s="43">
        <v>0</v>
      </c>
      <c r="H66" s="108">
        <f t="shared" si="6"/>
        <v>0</v>
      </c>
      <c r="I66" s="116">
        <f t="shared" si="7"/>
        <v>0</v>
      </c>
      <c r="J66" s="111" t="s">
        <v>26</v>
      </c>
      <c r="K66" s="11"/>
    </row>
    <row r="67" spans="1:11" ht="15.75" thickBot="1">
      <c r="A67" s="22"/>
      <c r="B67" s="147" t="s">
        <v>45</v>
      </c>
      <c r="C67" s="43" t="s">
        <v>95</v>
      </c>
      <c r="D67" s="74">
        <v>69.18</v>
      </c>
      <c r="E67" s="67">
        <v>1</v>
      </c>
      <c r="F67" s="65">
        <v>2</v>
      </c>
      <c r="G67" s="43">
        <v>0</v>
      </c>
      <c r="H67" s="108">
        <f t="shared" si="6"/>
        <v>0</v>
      </c>
      <c r="I67" s="116">
        <f t="shared" si="7"/>
        <v>0</v>
      </c>
      <c r="J67" s="111" t="s">
        <v>26</v>
      </c>
      <c r="K67" s="11"/>
    </row>
    <row r="68" spans="1:11" ht="16.5" thickBot="1">
      <c r="A68" s="22"/>
      <c r="B68" s="143" t="s">
        <v>13</v>
      </c>
      <c r="C68" s="31" t="s">
        <v>7</v>
      </c>
      <c r="D68" s="32"/>
      <c r="E68" s="32"/>
      <c r="F68" s="32"/>
      <c r="G68" s="33"/>
      <c r="H68" s="71"/>
      <c r="I68" s="81"/>
      <c r="J68" s="114"/>
      <c r="K68" s="11"/>
    </row>
    <row r="69" spans="1:11" ht="15">
      <c r="A69" s="22"/>
      <c r="B69" s="147" t="s">
        <v>73</v>
      </c>
      <c r="C69" s="43" t="s">
        <v>95</v>
      </c>
      <c r="D69" s="82">
        <v>29.81</v>
      </c>
      <c r="E69" s="83"/>
      <c r="F69" s="43">
        <v>1</v>
      </c>
      <c r="G69" s="43">
        <v>850</v>
      </c>
      <c r="H69" s="115">
        <v>0</v>
      </c>
      <c r="I69" s="116">
        <v>0</v>
      </c>
      <c r="J69" s="111" t="s">
        <v>26</v>
      </c>
      <c r="K69" s="11"/>
    </row>
    <row r="70" spans="1:11" ht="15">
      <c r="A70" s="22"/>
      <c r="B70" s="147" t="s">
        <v>74</v>
      </c>
      <c r="C70" s="43" t="s">
        <v>95</v>
      </c>
      <c r="D70" s="82">
        <v>33.71</v>
      </c>
      <c r="E70" s="83"/>
      <c r="F70" s="43">
        <v>1</v>
      </c>
      <c r="G70" s="43">
        <v>850</v>
      </c>
      <c r="H70" s="108">
        <f aca="true" t="shared" si="8" ref="H70:H77">D70*G70</f>
        <v>28653.5</v>
      </c>
      <c r="I70" s="116">
        <f>SUM(H70-H70*0.03)</f>
        <v>27793.895</v>
      </c>
      <c r="J70" s="68" t="s">
        <v>27</v>
      </c>
      <c r="K70" s="11"/>
    </row>
    <row r="71" spans="1:11" ht="15">
      <c r="A71" s="22"/>
      <c r="B71" s="147" t="s">
        <v>75</v>
      </c>
      <c r="C71" s="43" t="s">
        <v>95</v>
      </c>
      <c r="D71" s="82">
        <v>29.81</v>
      </c>
      <c r="E71" s="83"/>
      <c r="F71" s="43">
        <v>1</v>
      </c>
      <c r="G71" s="43">
        <v>850</v>
      </c>
      <c r="H71" s="108">
        <v>0</v>
      </c>
      <c r="I71" s="116">
        <v>0</v>
      </c>
      <c r="J71" s="111" t="s">
        <v>26</v>
      </c>
      <c r="K71" s="11"/>
    </row>
    <row r="72" spans="1:11" ht="15">
      <c r="A72" s="22"/>
      <c r="B72" s="147" t="s">
        <v>76</v>
      </c>
      <c r="C72" s="43" t="s">
        <v>95</v>
      </c>
      <c r="D72" s="82">
        <v>77.33</v>
      </c>
      <c r="E72" s="67">
        <v>1</v>
      </c>
      <c r="F72" s="43">
        <v>2</v>
      </c>
      <c r="G72" s="43">
        <v>850</v>
      </c>
      <c r="H72" s="108">
        <f t="shared" si="8"/>
        <v>65730.5</v>
      </c>
      <c r="I72" s="116">
        <f aca="true" t="shared" si="9" ref="I72:I77">SUM(H72-H72*0.03)</f>
        <v>63758.585</v>
      </c>
      <c r="J72" s="68" t="s">
        <v>27</v>
      </c>
      <c r="K72" s="11"/>
    </row>
    <row r="73" spans="1:11" ht="15">
      <c r="A73" s="22"/>
      <c r="B73" s="147" t="s">
        <v>77</v>
      </c>
      <c r="C73" s="43" t="s">
        <v>95</v>
      </c>
      <c r="D73" s="82">
        <v>60.45</v>
      </c>
      <c r="E73" s="67">
        <v>1</v>
      </c>
      <c r="F73" s="43">
        <v>1</v>
      </c>
      <c r="G73" s="43">
        <v>850</v>
      </c>
      <c r="H73" s="108">
        <v>0</v>
      </c>
      <c r="I73" s="116">
        <v>0</v>
      </c>
      <c r="J73" s="111" t="s">
        <v>26</v>
      </c>
      <c r="K73" s="11"/>
    </row>
    <row r="74" spans="1:11" ht="15">
      <c r="A74" s="22"/>
      <c r="B74" s="147" t="s">
        <v>78</v>
      </c>
      <c r="C74" s="43" t="s">
        <v>95</v>
      </c>
      <c r="D74" s="82">
        <v>60.45</v>
      </c>
      <c r="E74" s="67">
        <v>1</v>
      </c>
      <c r="F74" s="43">
        <v>1</v>
      </c>
      <c r="G74" s="43">
        <v>850</v>
      </c>
      <c r="H74" s="108">
        <f t="shared" si="8"/>
        <v>51382.5</v>
      </c>
      <c r="I74" s="116">
        <f t="shared" si="9"/>
        <v>49841.025</v>
      </c>
      <c r="J74" s="111"/>
      <c r="K74" s="11"/>
    </row>
    <row r="75" spans="1:11" ht="15">
      <c r="A75" s="22"/>
      <c r="B75" s="147" t="s">
        <v>79</v>
      </c>
      <c r="C75" s="43" t="s">
        <v>95</v>
      </c>
      <c r="D75" s="82">
        <v>69.18</v>
      </c>
      <c r="E75" s="67">
        <v>1</v>
      </c>
      <c r="F75" s="43">
        <v>2</v>
      </c>
      <c r="G75" s="43">
        <v>850</v>
      </c>
      <c r="H75" s="108">
        <f t="shared" si="8"/>
        <v>58803.00000000001</v>
      </c>
      <c r="I75" s="116">
        <f t="shared" si="9"/>
        <v>57038.91</v>
      </c>
      <c r="J75" s="68"/>
      <c r="K75" s="11"/>
    </row>
    <row r="76" spans="1:11" ht="15">
      <c r="A76" s="22"/>
      <c r="B76" s="147" t="s">
        <v>80</v>
      </c>
      <c r="C76" s="43" t="s">
        <v>95</v>
      </c>
      <c r="D76" s="82">
        <v>59.41</v>
      </c>
      <c r="E76" s="67">
        <v>1</v>
      </c>
      <c r="F76" s="43">
        <v>1</v>
      </c>
      <c r="G76" s="43">
        <v>0</v>
      </c>
      <c r="H76" s="108">
        <f t="shared" si="8"/>
        <v>0</v>
      </c>
      <c r="I76" s="116">
        <f t="shared" si="9"/>
        <v>0</v>
      </c>
      <c r="J76" s="111" t="s">
        <v>26</v>
      </c>
      <c r="K76" s="11"/>
    </row>
    <row r="77" spans="1:11" ht="15.75" thickBot="1">
      <c r="A77" s="22"/>
      <c r="B77" s="144" t="s">
        <v>81</v>
      </c>
      <c r="C77" s="43" t="s">
        <v>95</v>
      </c>
      <c r="D77" s="63">
        <v>63.44</v>
      </c>
      <c r="E77" s="67">
        <v>1</v>
      </c>
      <c r="F77" s="43">
        <v>2</v>
      </c>
      <c r="G77" s="43">
        <v>0</v>
      </c>
      <c r="H77" s="108">
        <f t="shared" si="8"/>
        <v>0</v>
      </c>
      <c r="I77" s="116">
        <f t="shared" si="9"/>
        <v>0</v>
      </c>
      <c r="J77" s="111" t="s">
        <v>26</v>
      </c>
      <c r="K77" s="11"/>
    </row>
    <row r="78" spans="1:11" ht="16.5" thickBot="1">
      <c r="A78" s="22"/>
      <c r="B78" s="143" t="s">
        <v>14</v>
      </c>
      <c r="C78" s="31" t="s">
        <v>8</v>
      </c>
      <c r="D78" s="32"/>
      <c r="E78" s="32"/>
      <c r="F78" s="32"/>
      <c r="G78" s="33"/>
      <c r="H78" s="71"/>
      <c r="I78" s="87"/>
      <c r="J78" s="114"/>
      <c r="K78" s="11"/>
    </row>
    <row r="79" spans="1:12" ht="15">
      <c r="A79" s="22"/>
      <c r="B79" s="147" t="s">
        <v>82</v>
      </c>
      <c r="C79" s="43" t="s">
        <v>95</v>
      </c>
      <c r="D79" s="82">
        <v>33.71</v>
      </c>
      <c r="E79" s="83"/>
      <c r="F79" s="43">
        <v>1</v>
      </c>
      <c r="G79" s="88">
        <v>890</v>
      </c>
      <c r="H79" s="115">
        <f aca="true" t="shared" si="10" ref="H79:H85">D79*G79</f>
        <v>30001.9</v>
      </c>
      <c r="I79" s="117">
        <f aca="true" t="shared" si="11" ref="I79:I85">SUM(H79-H79*0.03)</f>
        <v>29101.843</v>
      </c>
      <c r="J79" s="68" t="s">
        <v>115</v>
      </c>
      <c r="K79" s="11"/>
      <c r="L79" s="50"/>
    </row>
    <row r="80" spans="1:11" ht="15">
      <c r="A80" s="22"/>
      <c r="B80" s="147" t="s">
        <v>83</v>
      </c>
      <c r="C80" s="43" t="s">
        <v>95</v>
      </c>
      <c r="D80" s="82">
        <v>109.71</v>
      </c>
      <c r="E80" s="67">
        <v>2</v>
      </c>
      <c r="F80" s="43">
        <v>2</v>
      </c>
      <c r="G80" s="88">
        <v>890</v>
      </c>
      <c r="H80" s="108">
        <f t="shared" si="10"/>
        <v>97641.9</v>
      </c>
      <c r="I80" s="116">
        <f t="shared" si="11"/>
        <v>94712.643</v>
      </c>
      <c r="J80" s="68"/>
      <c r="K80" s="11"/>
    </row>
    <row r="81" spans="1:11" ht="15">
      <c r="A81" s="22"/>
      <c r="B81" s="147" t="s">
        <v>84</v>
      </c>
      <c r="C81" s="43" t="s">
        <v>95</v>
      </c>
      <c r="D81" s="82">
        <v>60.45</v>
      </c>
      <c r="E81" s="67">
        <v>1</v>
      </c>
      <c r="F81" s="43">
        <v>1</v>
      </c>
      <c r="G81" s="88">
        <v>890</v>
      </c>
      <c r="H81" s="108">
        <v>0</v>
      </c>
      <c r="I81" s="116">
        <f t="shared" si="11"/>
        <v>0</v>
      </c>
      <c r="J81" s="112" t="s">
        <v>26</v>
      </c>
      <c r="K81" s="11"/>
    </row>
    <row r="82" spans="1:11" ht="15">
      <c r="A82" s="22"/>
      <c r="B82" s="147" t="s">
        <v>85</v>
      </c>
      <c r="C82" s="43" t="s">
        <v>95</v>
      </c>
      <c r="D82" s="82">
        <v>60.45</v>
      </c>
      <c r="E82" s="67">
        <v>1</v>
      </c>
      <c r="F82" s="43">
        <v>1</v>
      </c>
      <c r="G82" s="88">
        <v>870</v>
      </c>
      <c r="H82" s="108">
        <v>0</v>
      </c>
      <c r="I82" s="116">
        <v>0</v>
      </c>
      <c r="J82" s="112" t="s">
        <v>26</v>
      </c>
      <c r="K82" s="11"/>
    </row>
    <row r="83" spans="1:11" ht="15">
      <c r="A83" s="22"/>
      <c r="B83" s="147" t="s">
        <v>86</v>
      </c>
      <c r="C83" s="43" t="s">
        <v>95</v>
      </c>
      <c r="D83" s="82">
        <v>59.41</v>
      </c>
      <c r="E83" s="67">
        <v>1</v>
      </c>
      <c r="F83" s="43">
        <v>1</v>
      </c>
      <c r="G83" s="88">
        <v>890</v>
      </c>
      <c r="H83" s="108">
        <v>0</v>
      </c>
      <c r="I83" s="116">
        <v>0</v>
      </c>
      <c r="J83" s="112" t="s">
        <v>26</v>
      </c>
      <c r="K83" s="11"/>
    </row>
    <row r="84" spans="1:11" ht="15">
      <c r="A84" s="22"/>
      <c r="B84" s="144" t="s">
        <v>87</v>
      </c>
      <c r="C84" s="43" t="s">
        <v>95</v>
      </c>
      <c r="D84" s="63">
        <v>59.41</v>
      </c>
      <c r="E84" s="67">
        <v>1</v>
      </c>
      <c r="F84" s="43">
        <v>1</v>
      </c>
      <c r="G84" s="88">
        <v>890</v>
      </c>
      <c r="H84" s="108">
        <v>0</v>
      </c>
      <c r="I84" s="116">
        <v>0</v>
      </c>
      <c r="J84" s="112" t="s">
        <v>26</v>
      </c>
      <c r="K84" s="11"/>
    </row>
    <row r="85" spans="1:11" ht="15.75" thickBot="1">
      <c r="A85" s="22"/>
      <c r="B85" s="148" t="s">
        <v>88</v>
      </c>
      <c r="C85" s="43" t="s">
        <v>95</v>
      </c>
      <c r="D85" s="91">
        <v>105.69</v>
      </c>
      <c r="E85" s="67">
        <v>2</v>
      </c>
      <c r="F85" s="43">
        <v>2</v>
      </c>
      <c r="G85" s="88">
        <v>890</v>
      </c>
      <c r="H85" s="113">
        <f t="shared" si="10"/>
        <v>94064.09999999999</v>
      </c>
      <c r="I85" s="116">
        <f t="shared" si="11"/>
        <v>91242.177</v>
      </c>
      <c r="J85" s="112"/>
      <c r="K85" s="11"/>
    </row>
    <row r="86" spans="1:11" ht="16.5" thickBot="1">
      <c r="A86" s="22"/>
      <c r="B86" s="143" t="s">
        <v>15</v>
      </c>
      <c r="C86" s="31" t="s">
        <v>17</v>
      </c>
      <c r="D86" s="32"/>
      <c r="E86" s="32"/>
      <c r="F86" s="32"/>
      <c r="G86" s="33"/>
      <c r="H86" s="71"/>
      <c r="I86" s="118"/>
      <c r="J86" s="114"/>
      <c r="K86" s="11"/>
    </row>
    <row r="87" spans="1:11" ht="15">
      <c r="A87" s="22"/>
      <c r="B87" s="147" t="s">
        <v>89</v>
      </c>
      <c r="C87" s="43" t="s">
        <v>95</v>
      </c>
      <c r="D87" s="82">
        <v>52.4</v>
      </c>
      <c r="E87" s="43"/>
      <c r="F87" s="43">
        <v>1</v>
      </c>
      <c r="G87" s="119">
        <v>990</v>
      </c>
      <c r="H87" s="115">
        <f>D87*G87</f>
        <v>51876</v>
      </c>
      <c r="I87" s="120">
        <f>SUM(H87-H87*0.03)</f>
        <v>50319.72</v>
      </c>
      <c r="J87" s="68" t="s">
        <v>27</v>
      </c>
      <c r="K87" s="11"/>
    </row>
    <row r="88" spans="1:11" ht="15">
      <c r="A88" s="22"/>
      <c r="B88" s="147" t="s">
        <v>90</v>
      </c>
      <c r="C88" s="43" t="s">
        <v>95</v>
      </c>
      <c r="D88" s="54">
        <v>54.58</v>
      </c>
      <c r="E88" s="67">
        <v>1</v>
      </c>
      <c r="F88" s="43">
        <v>1</v>
      </c>
      <c r="G88" s="97">
        <v>990</v>
      </c>
      <c r="H88" s="108">
        <f>D88*G88</f>
        <v>54034.2</v>
      </c>
      <c r="I88" s="116">
        <f>SUM(H88-H88*0.03)</f>
        <v>52413.174</v>
      </c>
      <c r="J88" s="68" t="s">
        <v>27</v>
      </c>
      <c r="K88" s="11"/>
    </row>
    <row r="89" spans="1:11" ht="15">
      <c r="A89" s="22"/>
      <c r="B89" s="147" t="s">
        <v>91</v>
      </c>
      <c r="C89" s="43" t="s">
        <v>95</v>
      </c>
      <c r="D89" s="54">
        <v>54.58</v>
      </c>
      <c r="E89" s="67">
        <v>1</v>
      </c>
      <c r="F89" s="43">
        <v>1</v>
      </c>
      <c r="G89" s="97">
        <v>0</v>
      </c>
      <c r="H89" s="108">
        <f>D89*G89</f>
        <v>0</v>
      </c>
      <c r="I89" s="116">
        <f>SUM(H89-H89*0.03)</f>
        <v>0</v>
      </c>
      <c r="J89" s="112" t="s">
        <v>26</v>
      </c>
      <c r="K89" s="11"/>
    </row>
    <row r="90" spans="1:11" ht="15">
      <c r="A90" s="22"/>
      <c r="B90" s="147" t="s">
        <v>92</v>
      </c>
      <c r="C90" s="43" t="s">
        <v>95</v>
      </c>
      <c r="D90" s="54">
        <v>61.58</v>
      </c>
      <c r="E90" s="67">
        <v>1</v>
      </c>
      <c r="F90" s="43">
        <v>2</v>
      </c>
      <c r="G90" s="97">
        <v>0</v>
      </c>
      <c r="H90" s="108">
        <f>D90*G90</f>
        <v>0</v>
      </c>
      <c r="I90" s="116">
        <f>SUM(H90-H90*0.03)</f>
        <v>0</v>
      </c>
      <c r="J90" s="112" t="s">
        <v>26</v>
      </c>
      <c r="K90" s="11"/>
    </row>
    <row r="91" spans="1:11" ht="15.75" thickBot="1">
      <c r="A91" s="22"/>
      <c r="B91" s="149" t="s">
        <v>93</v>
      </c>
      <c r="C91" s="43" t="s">
        <v>95</v>
      </c>
      <c r="D91" s="121">
        <v>86.29</v>
      </c>
      <c r="E91" s="67">
        <v>1</v>
      </c>
      <c r="F91" s="43">
        <v>2</v>
      </c>
      <c r="G91" s="97">
        <v>990</v>
      </c>
      <c r="H91" s="108">
        <f>D91*G91</f>
        <v>85427.1</v>
      </c>
      <c r="I91" s="116">
        <f>SUM(H91-H91*0.03)</f>
        <v>82864.28700000001</v>
      </c>
      <c r="J91" s="68" t="s">
        <v>27</v>
      </c>
      <c r="K91" s="11"/>
    </row>
    <row r="92" spans="1:11" ht="15.75">
      <c r="A92" s="22"/>
      <c r="B92" s="150" t="s">
        <v>9</v>
      </c>
      <c r="C92" s="1"/>
      <c r="D92" s="2" t="s">
        <v>19</v>
      </c>
      <c r="E92" s="3"/>
      <c r="F92" s="4" t="s">
        <v>5</v>
      </c>
      <c r="G92" s="4"/>
      <c r="H92" s="5"/>
      <c r="I92" s="6" t="s">
        <v>6</v>
      </c>
      <c r="J92" s="7" t="s">
        <v>20</v>
      </c>
      <c r="K92" s="11"/>
    </row>
    <row r="93" spans="1:11" ht="15">
      <c r="A93" s="22"/>
      <c r="B93" s="151" t="s">
        <v>108</v>
      </c>
      <c r="C93" s="132"/>
      <c r="D93" s="8" t="s">
        <v>109</v>
      </c>
      <c r="E93" s="133">
        <v>0.5</v>
      </c>
      <c r="F93" s="134"/>
      <c r="G93" s="127"/>
      <c r="H93" s="133">
        <v>0.4</v>
      </c>
      <c r="I93" s="136"/>
      <c r="J93" s="9">
        <v>0.1</v>
      </c>
      <c r="K93" s="11"/>
    </row>
    <row r="94" spans="1:11" ht="17.25" customHeight="1" thickBot="1">
      <c r="A94" s="22"/>
      <c r="B94" s="152" t="s">
        <v>110</v>
      </c>
      <c r="C94" s="153" t="s">
        <v>21</v>
      </c>
      <c r="D94" s="154" t="s">
        <v>111</v>
      </c>
      <c r="E94" s="155">
        <v>0.9</v>
      </c>
      <c r="F94" s="156"/>
      <c r="G94" s="157"/>
      <c r="H94" s="155">
        <v>0</v>
      </c>
      <c r="I94" s="158"/>
      <c r="J94" s="159">
        <v>0.1</v>
      </c>
      <c r="K94" s="11"/>
    </row>
    <row r="95" spans="3:9" ht="14.25" customHeight="1">
      <c r="C95" s="122"/>
      <c r="E95" s="123" t="s">
        <v>99</v>
      </c>
      <c r="H95" s="124">
        <v>5500</v>
      </c>
      <c r="I95" s="124" t="s">
        <v>23</v>
      </c>
    </row>
    <row r="96" spans="5:9" ht="14.25" customHeight="1">
      <c r="E96" s="125" t="s">
        <v>112</v>
      </c>
      <c r="H96" s="124">
        <v>3500</v>
      </c>
      <c r="I96" s="124" t="s">
        <v>98</v>
      </c>
    </row>
    <row r="97" spans="2:5" ht="15">
      <c r="B97" s="10" t="s">
        <v>10</v>
      </c>
      <c r="D97" s="126" t="s">
        <v>113</v>
      </c>
      <c r="E97" s="10" t="s">
        <v>22</v>
      </c>
    </row>
    <row r="98" spans="2:10" ht="15">
      <c r="B98" s="128"/>
      <c r="C98" s="128"/>
      <c r="D98" s="128"/>
      <c r="E98" s="128"/>
      <c r="F98" s="128"/>
      <c r="G98" s="128"/>
      <c r="H98" s="128"/>
      <c r="I98" s="128"/>
      <c r="J98" s="128"/>
    </row>
  </sheetData>
  <sheetProtection/>
  <mergeCells count="9">
    <mergeCell ref="B98:J98"/>
    <mergeCell ref="K5:K44"/>
    <mergeCell ref="B93:C93"/>
    <mergeCell ref="E93:F93"/>
    <mergeCell ref="B1:J1"/>
    <mergeCell ref="E94:F94"/>
    <mergeCell ref="H94:I94"/>
    <mergeCell ref="H93:I93"/>
    <mergeCell ref="B46:J46"/>
  </mergeCells>
  <printOptions/>
  <pageMargins left="0.1968503937007874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2013-11-13T12:22:05Z</dcterms:modified>
  <cp:category/>
  <cp:version/>
  <cp:contentType/>
  <cp:contentStatus/>
</cp:coreProperties>
</file>